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975" windowWidth="17235" windowHeight="5325" tabRatio="678"/>
  </bookViews>
  <sheets>
    <sheet name="naslovnica" sheetId="1" r:id="rId1"/>
    <sheet name="sadrzaj" sheetId="7" r:id="rId2"/>
    <sheet name="opci uvjeti" sheetId="8" r:id="rId3"/>
    <sheet name="AI_pripremni" sheetId="9" r:id="rId4"/>
    <sheet name="AII_zemljani" sheetId="5" r:id="rId5"/>
    <sheet name="AIII_betonski i ab" sheetId="27" r:id="rId6"/>
    <sheet name="AIV_asfalt" sheetId="26" r:id="rId7"/>
    <sheet name="AV_kamenorezački radovi" sheetId="6" r:id="rId8"/>
    <sheet name="rekapitulacija građevinski" sheetId="32" r:id="rId9"/>
    <sheet name="Javna rasvjeta" sheetId="30" r:id="rId10"/>
    <sheet name="Navodnjavanje" sheetId="31" r:id="rId11"/>
    <sheet name="rekapitulacija ukupno" sheetId="25" r:id="rId12"/>
  </sheets>
  <externalReferences>
    <externalReference r:id="rId13"/>
    <externalReference r:id="rId14"/>
    <externalReference r:id="rId15"/>
    <externalReference r:id="rId16"/>
    <externalReference r:id="rId17"/>
    <externalReference r:id="rId18"/>
    <externalReference r:id="rId19"/>
  </externalReferences>
  <definedNames>
    <definedName name="___________red1" localSheetId="9">#REF!</definedName>
    <definedName name="___________red1" localSheetId="10">#REF!</definedName>
    <definedName name="___________red1" localSheetId="8">#REF!</definedName>
    <definedName name="___________red1">#REF!</definedName>
    <definedName name="__________red1" localSheetId="9">#REF!</definedName>
    <definedName name="__________red1" localSheetId="10">#REF!</definedName>
    <definedName name="__________red1" localSheetId="8">#REF!</definedName>
    <definedName name="__________red1">#REF!</definedName>
    <definedName name="________red1" localSheetId="9">#REF!</definedName>
    <definedName name="________red1" localSheetId="10">#REF!</definedName>
    <definedName name="________red1" localSheetId="8">#REF!</definedName>
    <definedName name="________red1">#REF!</definedName>
    <definedName name="______red1" localSheetId="8">#REF!</definedName>
    <definedName name="______red1">#REF!</definedName>
    <definedName name="____Qn1" localSheetId="9">'[1]PRORAČUN GUBITAKA'!#REF!</definedName>
    <definedName name="____Qn1" localSheetId="10">'[1]PRORAČUN GUBITAKA'!#REF!</definedName>
    <definedName name="____Qn1" localSheetId="8">'[1]PRORAČUN GUBITAKA'!#REF!</definedName>
    <definedName name="____Qn1">'[1]PRORAČUN GUBITAKA'!#REF!</definedName>
    <definedName name="____Qn7" localSheetId="9">'[1]PRORAČUN GUBITAKA'!#REF!</definedName>
    <definedName name="____Qn7" localSheetId="10">'[1]PRORAČUN GUBITAKA'!#REF!</definedName>
    <definedName name="____Qn7" localSheetId="8">'[1]PRORAČUN GUBITAKA'!#REF!</definedName>
    <definedName name="____Qn7">'[1]PRORAČUN GUBITAKA'!#REF!</definedName>
    <definedName name="____red1" localSheetId="8">#REF!</definedName>
    <definedName name="____red1">#REF!</definedName>
    <definedName name="____ti7" localSheetId="9">[2]PRORAČUN!#REF!</definedName>
    <definedName name="____ti7" localSheetId="10">[2]PRORAČUN!#REF!</definedName>
    <definedName name="____ti7" localSheetId="8">[2]PRORAČUN!#REF!</definedName>
    <definedName name="____ti7">[2]PRORAČUN!#REF!</definedName>
    <definedName name="____tp1" localSheetId="9">'[1]PRORAČUN GUBITAKA'!#REF!</definedName>
    <definedName name="____tp1" localSheetId="10">'[1]PRORAČUN GUBITAKA'!#REF!</definedName>
    <definedName name="____tp1" localSheetId="8">'[1]PRORAČUN GUBITAKA'!#REF!</definedName>
    <definedName name="____tp1">'[1]PRORAČUN GUBITAKA'!#REF!</definedName>
    <definedName name="__xlfn_BAHTTEXT">#N/A</definedName>
    <definedName name="_Qn1" localSheetId="9">'[1]PRORAČUN GUBITAKA'!#REF!</definedName>
    <definedName name="_Qn1" localSheetId="10">'[1]PRORAČUN GUBITAKA'!#REF!</definedName>
    <definedName name="_Qn1" localSheetId="8">'[1]PRORAČUN GUBITAKA'!#REF!</definedName>
    <definedName name="_Qn1">'[1]PRORAČUN GUBITAKA'!#REF!</definedName>
    <definedName name="_Qn7" localSheetId="9">'[1]PRORAČUN GUBITAKA'!#REF!</definedName>
    <definedName name="_Qn7" localSheetId="10">'[1]PRORAČUN GUBITAKA'!#REF!</definedName>
    <definedName name="_Qn7" localSheetId="8">'[1]PRORAČUN GUBITAKA'!#REF!</definedName>
    <definedName name="_Qn7">'[1]PRORAČUN GUBITAKA'!#REF!</definedName>
    <definedName name="_ti7" localSheetId="9">[2]PRORAČUN!#REF!</definedName>
    <definedName name="_ti7" localSheetId="10">[2]PRORAČUN!#REF!</definedName>
    <definedName name="_ti7" localSheetId="8">[2]PRORAČUN!#REF!</definedName>
    <definedName name="_ti7">[2]PRORAČUN!#REF!</definedName>
    <definedName name="_tp1" localSheetId="9">'[1]PRORAČUN GUBITAKA'!#REF!</definedName>
    <definedName name="_tp1" localSheetId="10">'[1]PRORAČUN GUBITAKA'!#REF!</definedName>
    <definedName name="_tp1" localSheetId="8">'[1]PRORAČUN GUBITAKA'!#REF!</definedName>
    <definedName name="_tp1">'[1]PRORAČUN GUBITAKA'!#REF!</definedName>
    <definedName name="a" localSheetId="9">#REF!</definedName>
    <definedName name="a" localSheetId="10">#REF!</definedName>
    <definedName name="a" localSheetId="8">#REF!</definedName>
    <definedName name="a">#REF!</definedName>
    <definedName name="ac" localSheetId="9">[3]PLIN!#REF!</definedName>
    <definedName name="ac" localSheetId="10">[3]PLIN!#REF!</definedName>
    <definedName name="ac" localSheetId="8">[3]PLIN!#REF!</definedName>
    <definedName name="ac">[3]PLIN!#REF!</definedName>
    <definedName name="Akf" localSheetId="9">#REF!</definedName>
    <definedName name="Akf" localSheetId="10">#REF!</definedName>
    <definedName name="Akf" localSheetId="8">#REF!</definedName>
    <definedName name="Akf">#REF!</definedName>
    <definedName name="b" localSheetId="9">[3]PLIN!#REF!</definedName>
    <definedName name="b" localSheetId="10">[3]PLIN!#REF!</definedName>
    <definedName name="b" localSheetId="8">[3]PLIN!#REF!</definedName>
    <definedName name="b">[3]PLIN!#REF!</definedName>
    <definedName name="C_1" localSheetId="9">[1]KOEFICIJENTI!#REF!</definedName>
    <definedName name="C_1" localSheetId="10">[1]KOEFICIJENTI!#REF!</definedName>
    <definedName name="C_1" localSheetId="8">[1]KOEFICIJENTI!#REF!</definedName>
    <definedName name="C_1">[1]KOEFICIJENTI!#REF!</definedName>
    <definedName name="C_2" localSheetId="9">[2]PRORAČUN!#REF!</definedName>
    <definedName name="C_2" localSheetId="10">[2]PRORAČUN!#REF!</definedName>
    <definedName name="C_2" localSheetId="8">[2]PRORAČUN!#REF!</definedName>
    <definedName name="C_2">[2]PRORAČUN!#REF!</definedName>
    <definedName name="C_3" localSheetId="9">[2]PRORAČUN!#REF!</definedName>
    <definedName name="C_3" localSheetId="10">[2]PRORAČUN!#REF!</definedName>
    <definedName name="C_3" localSheetId="8">[2]PRORAČUN!#REF!</definedName>
    <definedName name="C_3">[2]PRORAČUN!#REF!</definedName>
    <definedName name="C_4" localSheetId="9">[2]PRORAČUN!#REF!</definedName>
    <definedName name="C_4" localSheetId="10">[2]PRORAČUN!#REF!</definedName>
    <definedName name="C_4" localSheetId="8">[2]PRORAČUN!#REF!</definedName>
    <definedName name="C_4">[2]PRORAČUN!#REF!</definedName>
    <definedName name="Ca" localSheetId="9">#REF!</definedName>
    <definedName name="Ca" localSheetId="10">#REF!</definedName>
    <definedName name="Ca" localSheetId="8">#REF!</definedName>
    <definedName name="Ca">#REF!</definedName>
    <definedName name="Cb" localSheetId="9">#REF!</definedName>
    <definedName name="Cb" localSheetId="10">#REF!</definedName>
    <definedName name="Cb" localSheetId="8">#REF!</definedName>
    <definedName name="Cb">#REF!</definedName>
    <definedName name="Cc" localSheetId="8">#REF!</definedName>
    <definedName name="Cc">#REF!</definedName>
    <definedName name="CCP" localSheetId="8">#REF!</definedName>
    <definedName name="CCP">#REF!</definedName>
    <definedName name="CELIJA" localSheetId="8">#REF!</definedName>
    <definedName name="CELIJA">#REF!</definedName>
    <definedName name="celija1" localSheetId="8">#REF!</definedName>
    <definedName name="celija1">#REF!</definedName>
    <definedName name="celija2" localSheetId="8">#REF!</definedName>
    <definedName name="celija2">#REF!</definedName>
    <definedName name="CeNel" localSheetId="8">#REF!</definedName>
    <definedName name="CeNel">#REF!</definedName>
    <definedName name="CeNT" localSheetId="8">#REF!</definedName>
    <definedName name="CeNT">#REF!</definedName>
    <definedName name="CeVT" localSheetId="8">#REF!</definedName>
    <definedName name="CeVT">#REF!</definedName>
    <definedName name="Cg" localSheetId="8">#REF!</definedName>
    <definedName name="Cg">#REF!</definedName>
    <definedName name="CkA" localSheetId="8">#REF!</definedName>
    <definedName name="CkA">#REF!</definedName>
    <definedName name="CkB" localSheetId="8">#REF!</definedName>
    <definedName name="CkB">#REF!</definedName>
    <definedName name="CkC" localSheetId="8">#REF!</definedName>
    <definedName name="CkC">#REF!</definedName>
    <definedName name="Clu" localSheetId="8">#REF!</definedName>
    <definedName name="Clu">#REF!</definedName>
    <definedName name="cp" localSheetId="8">#REF!</definedName>
    <definedName name="cp">#REF!</definedName>
    <definedName name="CUNP" localSheetId="8">#REF!</definedName>
    <definedName name="CUNP">#REF!</definedName>
    <definedName name="Datum" localSheetId="9">[1]REKAPITULACIJA!#REF!</definedName>
    <definedName name="Datum" localSheetId="10">[1]REKAPITULACIJA!#REF!</definedName>
    <definedName name="Datum" localSheetId="8">[1]REKAPITULACIJA!#REF!</definedName>
    <definedName name="Datum">[1]REKAPITULACIJA!#REF!</definedName>
    <definedName name="Dpred" localSheetId="9">[4]Proračun!#REF!</definedName>
    <definedName name="Dpred" localSheetId="10">[4]Proračun!#REF!</definedName>
    <definedName name="Dpred" localSheetId="8">[4]Proračun!#REF!</definedName>
    <definedName name="Dpred">[4]Proračun!#REF!</definedName>
    <definedName name="DSD" localSheetId="8">#REF!</definedName>
    <definedName name="DSD">#REF!</definedName>
    <definedName name="e" localSheetId="8">#REF!</definedName>
    <definedName name="e">#REF!</definedName>
    <definedName name="Elaborat" localSheetId="9">[1]REKAPITULACIJA!#REF!</definedName>
    <definedName name="Elaborat" localSheetId="10">[1]REKAPITULACIJA!#REF!</definedName>
    <definedName name="Elaborat" localSheetId="8">[1]REKAPITULACIJA!#REF!</definedName>
    <definedName name="Elaborat">[1]REKAPITULACIJA!#REF!</definedName>
    <definedName name="Eptv" localSheetId="8">#REF!</definedName>
    <definedName name="Eptv">#REF!</definedName>
    <definedName name="eta" localSheetId="8">#REF!</definedName>
    <definedName name="eta">#REF!</definedName>
    <definedName name="Excel_BuiltIn_Print_Area_1" localSheetId="8">#REF!</definedName>
    <definedName name="Excel_BuiltIn_Print_Area_1">#REF!</definedName>
    <definedName name="Excel_BuiltIn_Print_Area_2" localSheetId="8">#REF!</definedName>
    <definedName name="Excel_BuiltIn_Print_Area_2">#REF!</definedName>
    <definedName name="f" localSheetId="9">[4]Proračun!#REF!</definedName>
    <definedName name="f" localSheetId="10">[4]Proračun!#REF!</definedName>
    <definedName name="f" localSheetId="8">[4]Proračun!#REF!</definedName>
    <definedName name="f">[4]Proračun!#REF!</definedName>
    <definedName name="ff" localSheetId="8">#REF!</definedName>
    <definedName name="ff">#REF!</definedName>
    <definedName name="FI">[4]Proračun!$C$203</definedName>
    <definedName name="fn" localSheetId="8">[2]PRORAČUN!#REF!</definedName>
    <definedName name="fn">[2]PRORAČUN!#REF!</definedName>
    <definedName name="FSS" localSheetId="8">#REF!</definedName>
    <definedName name="FSS">#REF!</definedName>
    <definedName name="Građevina" localSheetId="8">[1]REKAPITULACIJA!#REF!</definedName>
    <definedName name="Građevina">[1]REKAPITULACIJA!#REF!</definedName>
    <definedName name="GRAĐEVINSKI_RADOVI" localSheetId="8">[5]KOLEKTORI!#REF!</definedName>
    <definedName name="GRAĐEVINSKI_RADOVI">[5]KOLEKTORI!#REF!</definedName>
    <definedName name="GS" localSheetId="8">#REF!</definedName>
    <definedName name="GS">#REF!</definedName>
    <definedName name="H" localSheetId="8">[2]PRORAČUN!#REF!</definedName>
    <definedName name="H">[2]PRORAČUN!#REF!</definedName>
    <definedName name="H_g" localSheetId="8">#REF!</definedName>
    <definedName name="H_g">#REF!</definedName>
    <definedName name="HH_g" localSheetId="8">#REF!</definedName>
    <definedName name="HH_g">#REF!</definedName>
    <definedName name="HHH" localSheetId="8">#REF!</definedName>
    <definedName name="HHH">#REF!</definedName>
    <definedName name="INSTALACIJA_PLINA" localSheetId="8">[5]KOLEKTORI!#REF!</definedName>
    <definedName name="INSTALACIJA_PLINA">[5]KOLEKTORI!#REF!</definedName>
    <definedName name="Investitor" localSheetId="8">[1]REKAPITULACIJA!#REF!</definedName>
    <definedName name="Investitor">[1]REKAPITULACIJA!#REF!</definedName>
    <definedName name="j" localSheetId="8">'[3]razni '!#REF!</definedName>
    <definedName name="j">'[3]razni '!#REF!</definedName>
    <definedName name="JJJJJJJ" localSheetId="8">[5]KOLEKTORI!#REF!</definedName>
    <definedName name="JJJJJJJ">[5]KOLEKTORI!#REF!</definedName>
    <definedName name="k" localSheetId="8">[4]Proračun!#REF!</definedName>
    <definedName name="k">[4]Proračun!#REF!</definedName>
    <definedName name="k_MK1" localSheetId="8">[1]KOEFICIJENTI!#REF!</definedName>
    <definedName name="k_MK1">[1]KOEFICIJENTI!#REF!</definedName>
    <definedName name="k_MK2" localSheetId="8">[1]KOEFICIJENTI!#REF!</definedName>
    <definedName name="k_MK2">[1]KOEFICIJENTI!#REF!</definedName>
    <definedName name="k_MK3" localSheetId="8">[1]KOEFICIJENTI!#REF!</definedName>
    <definedName name="k_MK3">[1]KOEFICIJENTI!#REF!</definedName>
    <definedName name="k_POD1" localSheetId="8">[1]KOEFICIJENTI!#REF!</definedName>
    <definedName name="k_POD1">[1]KOEFICIJENTI!#REF!</definedName>
    <definedName name="k_POD2" localSheetId="8">[1]KOEFICIJENTI!#REF!</definedName>
    <definedName name="k_POD2">[1]KOEFICIJENTI!#REF!</definedName>
    <definedName name="k_PR1" localSheetId="8">[1]KOEFICIJENTI!#REF!</definedName>
    <definedName name="k_PR1">[1]KOEFICIJENTI!#REF!</definedName>
    <definedName name="k_sig" localSheetId="8">[2]PRORAČUN!#REF!</definedName>
    <definedName name="k_sig">[2]PRORAČUN!#REF!</definedName>
    <definedName name="k_UV1" localSheetId="8">[1]KOEFICIJENTI!#REF!</definedName>
    <definedName name="k_UV1">[1]KOEFICIJENTI!#REF!</definedName>
    <definedName name="k_UZ1" localSheetId="8">[1]KOEFICIJENTI!#REF!</definedName>
    <definedName name="k_UZ1">[1]KOEFICIJENTI!#REF!</definedName>
    <definedName name="k_UZ2" localSheetId="8">[1]KOEFICIJENTI!#REF!</definedName>
    <definedName name="k_UZ2">[1]KOEFICIJENTI!#REF!</definedName>
    <definedName name="k_VV1" localSheetId="8">[1]KOEFICIJENTI!#REF!</definedName>
    <definedName name="k_VV1">[1]KOEFICIJENTI!#REF!</definedName>
    <definedName name="k_VV2" localSheetId="8">[1]KOEFICIJENTI!#REF!</definedName>
    <definedName name="k_VV2">[1]KOEFICIJENTI!#REF!</definedName>
    <definedName name="k_VZ1" localSheetId="8">[1]KOEFICIJENTI!#REF!</definedName>
    <definedName name="k_VZ1">[1]KOEFICIJENTI!#REF!</definedName>
    <definedName name="k_VZ2" localSheetId="8">'[1]PRORAČUN GUBITAKA'!#REF!</definedName>
    <definedName name="k_VZ2">'[1]PRORAČUN GUBITAKA'!#REF!</definedName>
    <definedName name="KarakterZgrade" localSheetId="8">[1]REKAPITULACIJA!#REF!</definedName>
    <definedName name="KarakterZgrade">[1]REKAPITULACIJA!#REF!</definedName>
    <definedName name="koeficijent_sigurnosti" localSheetId="8">[2]PRORAČUN!#REF!</definedName>
    <definedName name="koeficijent_sigurnosti">[2]PRORAČUN!#REF!</definedName>
    <definedName name="Kor" localSheetId="8">#REF!</definedName>
    <definedName name="Kor">#REF!</definedName>
    <definedName name="KS" localSheetId="8">#REF!</definedName>
    <definedName name="KS">#REF!</definedName>
    <definedName name="l" localSheetId="8">[4]Proračun!#REF!</definedName>
    <definedName name="l">[4]Proračun!#REF!</definedName>
    <definedName name="L_L" localSheetId="8">#REF!</definedName>
    <definedName name="L_L">#REF!</definedName>
    <definedName name="lp" localSheetId="8">[4]Proračun!#REF!</definedName>
    <definedName name="lp">[4]Proračun!#REF!</definedName>
    <definedName name="m" localSheetId="8">[4]Proračun!#REF!</definedName>
    <definedName name="m">[4]Proračun!#REF!</definedName>
    <definedName name="n" localSheetId="8">[4]Proračun!#REF!</definedName>
    <definedName name="n">[4]Proračun!#REF!</definedName>
    <definedName name="nABAVA" localSheetId="8">#REF!</definedName>
    <definedName name="nABAVA">#REF!</definedName>
    <definedName name="Namjena7" localSheetId="8">[2]PRORAČUN!#REF!</definedName>
    <definedName name="Namjena7">[2]PRORAČUN!#REF!</definedName>
    <definedName name="Nel" localSheetId="8">#REF!</definedName>
    <definedName name="Nel">#REF!</definedName>
    <definedName name="NelD" localSheetId="8">#REF!</definedName>
    <definedName name="NelD">#REF!</definedName>
    <definedName name="nk" localSheetId="8">#REF!</definedName>
    <definedName name="nk">#REF!</definedName>
    <definedName name="nkf" localSheetId="8">#REF!</definedName>
    <definedName name="nkf">#REF!</definedName>
    <definedName name="NOVA" localSheetId="8">#REF!</definedName>
    <definedName name="NOVA">#REF!</definedName>
    <definedName name="nova1" localSheetId="8">#REF!</definedName>
    <definedName name="nova1">#REF!</definedName>
    <definedName name="novi" localSheetId="8">#REF!</definedName>
    <definedName name="novi">#REF!</definedName>
    <definedName name="plin" localSheetId="8">#REF!</definedName>
    <definedName name="plin">#REF!</definedName>
    <definedName name="_xlnm.Print_Area" localSheetId="5">'AIII_betonski i ab'!$A$1:$F$8</definedName>
    <definedName name="_xlnm.Print_Area" localSheetId="10">Navodnjavanje!$A$4:$F$129</definedName>
    <definedName name="_xlnm.Print_Titles" localSheetId="3">AI_pripremni!$5:$5</definedName>
    <definedName name="_xlnm.Print_Titles" localSheetId="4">AII_zemljani!#REF!</definedName>
    <definedName name="_xlnm.Print_Titles" localSheetId="6">AIV_asfalt!$3:$3</definedName>
    <definedName name="_xlnm.Print_Titles" localSheetId="7">'AV_kamenorezački radovi'!$4:$5</definedName>
    <definedName name="_xlnm.Print_Titles" localSheetId="10">Navodnjavanje!$1:$3</definedName>
    <definedName name="Q" localSheetId="9">[4]Proračun!#REF!</definedName>
    <definedName name="Q" localSheetId="10">[4]Proračun!#REF!</definedName>
    <definedName name="Q" localSheetId="8">[4]Proračun!#REF!</definedName>
    <definedName name="Q">[4]Proračun!#REF!</definedName>
    <definedName name="Qk" localSheetId="9">[4]Proračun!#REF!</definedName>
    <definedName name="Qk" localSheetId="10">[4]Proračun!#REF!</definedName>
    <definedName name="Qk" localSheetId="8">[4]Proračun!#REF!</definedName>
    <definedName name="Qk">[4]Proračun!#REF!</definedName>
    <definedName name="qn" localSheetId="9">#REF!</definedName>
    <definedName name="qn" localSheetId="10">#REF!</definedName>
    <definedName name="qn" localSheetId="8">#REF!</definedName>
    <definedName name="qn">#REF!</definedName>
    <definedName name="qnom" localSheetId="8">#REF!</definedName>
    <definedName name="qnom">#REF!</definedName>
    <definedName name="RASHLADNO_I_TOPLINSKO_POSTROJENJE" localSheetId="8">[5]KOLEKTORI!#REF!</definedName>
    <definedName name="RASHLADNO_I_TOPLINSKO_POSTROJENJE">[5]KOLEKTORI!#REF!</definedName>
    <definedName name="Re" localSheetId="8">[4]Proračun!#REF!</definedName>
    <definedName name="Re">[4]Proračun!#REF!</definedName>
    <definedName name="RED" localSheetId="8">#REF!</definedName>
    <definedName name="RED">#REF!</definedName>
    <definedName name="REKAPITULACIJA" localSheetId="8">[5]KOLEKTORI!#REF!</definedName>
    <definedName name="REKAPITULACIJA">[5]KOLEKTORI!#REF!</definedName>
    <definedName name="ro" localSheetId="8">#REF!</definedName>
    <definedName name="ro">#REF!</definedName>
    <definedName name="Rpred" localSheetId="8">[4]Proračun!#REF!</definedName>
    <definedName name="Rpred">[4]Proračun!#REF!</definedName>
    <definedName name="RRO" localSheetId="8">#REF!</definedName>
    <definedName name="RRO">#REF!</definedName>
    <definedName name="s" localSheetId="8">#REF!</definedName>
    <definedName name="s">#REF!</definedName>
    <definedName name="t" localSheetId="8">#REF!</definedName>
    <definedName name="t">#REF!</definedName>
    <definedName name="t_pl" localSheetId="8">[2]PRORAČUN!#REF!</definedName>
    <definedName name="t_pl">[2]PRORAČUN!#REF!</definedName>
    <definedName name="t_pv" localSheetId="8">[2]PRORAČUN!#REF!</definedName>
    <definedName name="t_pv">[2]PRORAČUN!#REF!</definedName>
    <definedName name="ta" localSheetId="8">[2]PRORAČUN!#REF!</definedName>
    <definedName name="ta">[2]PRORAČUN!#REF!</definedName>
    <definedName name="ti" localSheetId="8">#REF!</definedName>
    <definedName name="ti">#REF!</definedName>
    <definedName name="tihana" localSheetId="8">#REF!</definedName>
    <definedName name="tihana">#REF!</definedName>
    <definedName name="to">[4]Proračun!$C$235</definedName>
    <definedName name="tp" localSheetId="8">[4]Proračun!#REF!</definedName>
    <definedName name="tp">[4]Proračun!#REF!</definedName>
    <definedName name="tr" localSheetId="8">[4]Proračun!#REF!</definedName>
    <definedName name="tr">[4]Proračun!#REF!</definedName>
    <definedName name="tsr" localSheetId="8">[4]Proračun!#REF!</definedName>
    <definedName name="tsr">[4]Proračun!#REF!</definedName>
    <definedName name="ttp" localSheetId="8">#REF!</definedName>
    <definedName name="ttp">#REF!</definedName>
    <definedName name="ttr" localSheetId="8">#REF!</definedName>
    <definedName name="ttr">#REF!</definedName>
    <definedName name="ttsr" localSheetId="8">#REF!</definedName>
    <definedName name="ttsr">#REF!</definedName>
    <definedName name="tu">[4]Proračun!$C$237</definedName>
    <definedName name="u" localSheetId="8">#REF!</definedName>
    <definedName name="u">#REF!</definedName>
    <definedName name="UKUPNO1">[6]ZEMLJAN!$F$10</definedName>
    <definedName name="UKUPNO10" localSheetId="9">#REF!</definedName>
    <definedName name="UKUPNO10" localSheetId="10">#REF!</definedName>
    <definedName name="UKUPNO10" localSheetId="8">#REF!</definedName>
    <definedName name="UKUPNO10">#REF!</definedName>
    <definedName name="ukupno101" localSheetId="9">#REF!</definedName>
    <definedName name="ukupno101" localSheetId="10">#REF!</definedName>
    <definedName name="ukupno101" localSheetId="8">#REF!</definedName>
    <definedName name="ukupno101">#REF!</definedName>
    <definedName name="UKUPNO11" localSheetId="9">#REF!</definedName>
    <definedName name="UKUPNO11" localSheetId="10">#REF!</definedName>
    <definedName name="UKUPNO11" localSheetId="8">#REF!</definedName>
    <definedName name="UKUPNO11">#REF!</definedName>
    <definedName name="ukupno111" localSheetId="8">#REF!</definedName>
    <definedName name="ukupno111">#REF!</definedName>
    <definedName name="UKUPNO12" localSheetId="8">[6]soboslik!#REF!</definedName>
    <definedName name="UKUPNO12">[6]soboslik!#REF!</definedName>
    <definedName name="ukupno121" localSheetId="8">[3]soboslik!#REF!</definedName>
    <definedName name="ukupno121">[3]soboslik!#REF!</definedName>
    <definedName name="UKUPNO13" localSheetId="8">'[6]razni '!#REF!</definedName>
    <definedName name="UKUPNO13">'[6]razni '!#REF!</definedName>
    <definedName name="ukupno131" localSheetId="8">'[3]razni '!#REF!</definedName>
    <definedName name="ukupno131">'[3]razni '!#REF!</definedName>
    <definedName name="UKUPNO14" localSheetId="8">#REF!</definedName>
    <definedName name="UKUPNO14">#REF!</definedName>
    <definedName name="ukupno141" localSheetId="8">#REF!</definedName>
    <definedName name="ukupno141">#REF!</definedName>
    <definedName name="UKUPNO15" localSheetId="8">#REF!</definedName>
    <definedName name="UKUPNO15">#REF!</definedName>
    <definedName name="ukupno151" localSheetId="8">#REF!</definedName>
    <definedName name="ukupno151">#REF!</definedName>
    <definedName name="UKUPNO16" localSheetId="8">#REF!</definedName>
    <definedName name="UKUPNO16">#REF!</definedName>
    <definedName name="ukupno161" localSheetId="8">#REF!</definedName>
    <definedName name="ukupno161">#REF!</definedName>
    <definedName name="UKUPNO17" localSheetId="8">#REF!</definedName>
    <definedName name="UKUPNO17">#REF!</definedName>
    <definedName name="ukupno171" localSheetId="8">#REF!</definedName>
    <definedName name="ukupno171">#REF!</definedName>
    <definedName name="UKUPNO18" localSheetId="8">#REF!</definedName>
    <definedName name="UKUPNO18">#REF!</definedName>
    <definedName name="ukupno181" localSheetId="8">#REF!</definedName>
    <definedName name="ukupno181">#REF!</definedName>
    <definedName name="UKUPNO19" localSheetId="8">#REF!</definedName>
    <definedName name="UKUPNO19">#REF!</definedName>
    <definedName name="ukupno191" localSheetId="8">#REF!</definedName>
    <definedName name="ukupno191">#REF!</definedName>
    <definedName name="UKUPNO2">'[7]RAZNI RADOVI'!$F$22</definedName>
    <definedName name="UKUPNO20" localSheetId="9">#REF!</definedName>
    <definedName name="UKUPNO20" localSheetId="10">#REF!</definedName>
    <definedName name="UKUPNO20" localSheetId="8">#REF!</definedName>
    <definedName name="UKUPNO20">#REF!</definedName>
    <definedName name="ukupno201" localSheetId="9">#REF!</definedName>
    <definedName name="ukupno201" localSheetId="10">#REF!</definedName>
    <definedName name="ukupno201" localSheetId="8">#REF!</definedName>
    <definedName name="ukupno201">#REF!</definedName>
    <definedName name="UKUPNO20A" localSheetId="9">#REF!</definedName>
    <definedName name="UKUPNO20A" localSheetId="10">#REF!</definedName>
    <definedName name="UKUPNO20A" localSheetId="8">#REF!</definedName>
    <definedName name="UKUPNO20A">#REF!</definedName>
    <definedName name="UKUPNO3" localSheetId="8">#REF!</definedName>
    <definedName name="UKUPNO3">#REF!</definedName>
    <definedName name="ukupno31" localSheetId="8">#REF!</definedName>
    <definedName name="ukupno31">#REF!</definedName>
    <definedName name="UKUPNO4">[6]izolacija!$F$13</definedName>
    <definedName name="UKUPNO5">'[6]oprema dvor.'!$F$28</definedName>
    <definedName name="UKUPNO6">[6]okoliš!$F$25</definedName>
    <definedName name="UKUPNO7" localSheetId="9">#REF!</definedName>
    <definedName name="UKUPNO7" localSheetId="10">#REF!</definedName>
    <definedName name="UKUPNO7" localSheetId="8">#REF!</definedName>
    <definedName name="UKUPNO7">#REF!</definedName>
    <definedName name="ukupno71" localSheetId="9">#REF!</definedName>
    <definedName name="ukupno71" localSheetId="10">#REF!</definedName>
    <definedName name="ukupno71" localSheetId="8">#REF!</definedName>
    <definedName name="ukupno71">#REF!</definedName>
    <definedName name="UKUPNO8" localSheetId="9">[6]elektr!#REF!</definedName>
    <definedName name="UKUPNO8" localSheetId="10">[6]elektr!#REF!</definedName>
    <definedName name="UKUPNO8" localSheetId="8">[6]elektr!#REF!</definedName>
    <definedName name="UKUPNO8">[6]elektr!#REF!</definedName>
    <definedName name="ukupno81" localSheetId="9">[3]elektr!#REF!</definedName>
    <definedName name="ukupno81" localSheetId="10">[3]elektr!#REF!</definedName>
    <definedName name="ukupno81" localSheetId="8">[3]elektr!#REF!</definedName>
    <definedName name="ukupno81">[3]elektr!#REF!</definedName>
    <definedName name="UKUPNO9" localSheetId="8">[6]PLIN!#REF!</definedName>
    <definedName name="UKUPNO9">[6]PLIN!#REF!</definedName>
    <definedName name="ukupno91" localSheetId="8">[3]PLIN!#REF!</definedName>
    <definedName name="ukupno91">[3]PLIN!#REF!</definedName>
    <definedName name="v" localSheetId="8">#REF!</definedName>
    <definedName name="v">#REF!</definedName>
    <definedName name="v_0" localSheetId="8">[2]PRORAČUN!#REF!</definedName>
    <definedName name="v_0">[2]PRORAČUN!#REF!</definedName>
    <definedName name="v_max" localSheetId="8">#REF!</definedName>
    <definedName name="v_max">#REF!</definedName>
    <definedName name="VENTILACIJA" localSheetId="8">[5]KOLEKTORI!#REF!</definedName>
    <definedName name="VENTILACIJA">[5]KOLEKTORI!#REF!</definedName>
    <definedName name="w" localSheetId="8">[4]Proračun!#REF!</definedName>
    <definedName name="w">[4]Proračun!#REF!</definedName>
    <definedName name="y" localSheetId="8">#REF!</definedName>
    <definedName name="y">#REF!</definedName>
    <definedName name="z" localSheetId="8">#REF!</definedName>
    <definedName name="z">#REF!</definedName>
  </definedNames>
  <calcPr calcId="144525"/>
</workbook>
</file>

<file path=xl/calcChain.xml><?xml version="1.0" encoding="utf-8"?>
<calcChain xmlns="http://schemas.openxmlformats.org/spreadsheetml/2006/main">
  <c r="B127" i="31" l="1"/>
  <c r="F9" i="31"/>
  <c r="F11" i="31"/>
  <c r="F13" i="31"/>
  <c r="F15" i="31"/>
  <c r="F17" i="31"/>
  <c r="F19" i="31"/>
  <c r="F21" i="31"/>
  <c r="F23" i="31"/>
  <c r="F25" i="31"/>
  <c r="F31" i="31"/>
  <c r="F33" i="31"/>
  <c r="F35" i="31"/>
  <c r="F37" i="31"/>
  <c r="F47" i="31"/>
  <c r="F50" i="31"/>
  <c r="F52" i="31"/>
  <c r="F56" i="31"/>
  <c r="F57" i="31"/>
  <c r="F59" i="31"/>
  <c r="F61" i="31"/>
  <c r="F63" i="31"/>
  <c r="F65" i="31"/>
  <c r="F67" i="31"/>
  <c r="F69" i="31"/>
  <c r="F71" i="31"/>
  <c r="F73" i="31"/>
  <c r="F75" i="31"/>
  <c r="F77" i="31"/>
  <c r="F81" i="31"/>
  <c r="F83" i="31"/>
  <c r="F85" i="31"/>
  <c r="F91" i="31"/>
  <c r="F93" i="31"/>
  <c r="F95" i="31"/>
  <c r="F97" i="31"/>
  <c r="F99" i="31"/>
  <c r="F101" i="31"/>
  <c r="F103" i="31"/>
  <c r="F105" i="31"/>
  <c r="F107" i="31"/>
  <c r="F113" i="31"/>
  <c r="F115" i="31"/>
  <c r="F119" i="31" s="1"/>
  <c r="F127" i="31" s="1"/>
  <c r="F117" i="31"/>
  <c r="A123" i="31"/>
  <c r="B123" i="31"/>
  <c r="A124" i="31"/>
  <c r="B124" i="31"/>
  <c r="A125" i="31"/>
  <c r="B125" i="31"/>
  <c r="A126" i="31"/>
  <c r="B126" i="31"/>
  <c r="A127" i="31"/>
  <c r="F3" i="30"/>
  <c r="F4" i="30"/>
  <c r="F5" i="30"/>
  <c r="F6" i="30"/>
  <c r="F7" i="30"/>
  <c r="F8" i="30"/>
  <c r="F9" i="30"/>
  <c r="F10" i="30"/>
  <c r="F11" i="30"/>
  <c r="F36" i="30"/>
  <c r="F50" i="30"/>
  <c r="F51" i="30"/>
  <c r="F52" i="30"/>
  <c r="F53" i="30"/>
  <c r="F54" i="30"/>
  <c r="F55" i="30"/>
  <c r="F56" i="30"/>
  <c r="F57" i="30"/>
  <c r="F58" i="30"/>
  <c r="F59" i="30"/>
  <c r="F60" i="30"/>
  <c r="F61" i="30"/>
  <c r="F62" i="30"/>
  <c r="F67" i="30"/>
  <c r="F68" i="30"/>
  <c r="F109" i="31" l="1"/>
  <c r="F126" i="31" s="1"/>
  <c r="F87" i="31"/>
  <c r="F125" i="31" s="1"/>
  <c r="F69" i="30"/>
  <c r="F12" i="30"/>
  <c r="F8" i="25"/>
  <c r="F39" i="31"/>
  <c r="F124" i="31" s="1"/>
  <c r="F27" i="31"/>
  <c r="F123" i="31" s="1"/>
  <c r="F71" i="30" l="1"/>
  <c r="F129" i="31"/>
  <c r="F10" i="25" s="1"/>
  <c r="F9" i="6" l="1"/>
  <c r="F10" i="5"/>
  <c r="F5" i="27"/>
  <c r="F14" i="5" l="1"/>
  <c r="F21" i="5"/>
  <c r="F20" i="5"/>
  <c r="F13" i="9"/>
  <c r="F25" i="5" l="1"/>
  <c r="F29" i="5"/>
  <c r="F9" i="9" l="1"/>
  <c r="F6" i="9"/>
  <c r="F11" i="9"/>
  <c r="F15" i="9" l="1"/>
  <c r="F8" i="32" s="1"/>
  <c r="F14" i="6"/>
  <c r="F16" i="6"/>
  <c r="F6" i="27" l="1"/>
  <c r="F8" i="27" l="1"/>
  <c r="F12" i="32" s="1"/>
  <c r="F13" i="6"/>
  <c r="F5" i="26"/>
  <c r="F6" i="26" s="1"/>
  <c r="F14" i="32" s="1"/>
  <c r="F44" i="5" l="1"/>
  <c r="F43" i="5"/>
  <c r="F11" i="6" l="1"/>
  <c r="F18" i="6" s="1"/>
  <c r="F16" i="32" s="1"/>
  <c r="F53" i="5"/>
  <c r="F50" i="5"/>
  <c r="F40" i="5"/>
  <c r="F39" i="5"/>
  <c r="F33" i="5"/>
  <c r="F32" i="5"/>
  <c r="F23" i="5"/>
  <c r="F12" i="5"/>
  <c r="F55" i="5" l="1"/>
  <c r="F10" i="32" s="1"/>
  <c r="F18" i="32" s="1"/>
  <c r="F6" i="25" l="1"/>
  <c r="F18" i="25" s="1"/>
  <c r="F20" i="25" s="1"/>
  <c r="F22" i="25" s="1"/>
  <c r="F20" i="32"/>
  <c r="F22" i="32" s="1"/>
</calcChain>
</file>

<file path=xl/sharedStrings.xml><?xml version="1.0" encoding="utf-8"?>
<sst xmlns="http://schemas.openxmlformats.org/spreadsheetml/2006/main" count="541" uniqueCount="371">
  <si>
    <t>INVESTITOR:</t>
  </si>
  <si>
    <t>GRAĐEVINA:</t>
  </si>
  <si>
    <t>LOKACIJA:</t>
  </si>
  <si>
    <t>PROJEKTANTSKI URED:</t>
  </si>
  <si>
    <t>ARHITEKTONSKI STUDIO RENE d.o.o.</t>
  </si>
  <si>
    <t>Obala kneza Trpimira 36, 23 000 Zadar</t>
  </si>
  <si>
    <t>OIB: 26761529270</t>
  </si>
  <si>
    <t>T.D.:</t>
  </si>
  <si>
    <t>ODGOVORNA OSOBA:</t>
  </si>
  <si>
    <t>RENATA ČOBRNIĆ, d.i.a.</t>
  </si>
  <si>
    <t>BOGDAN MAROV, d.i.a.</t>
  </si>
  <si>
    <t>PROJEKTANT:</t>
  </si>
  <si>
    <t>SADRŽAJ</t>
  </si>
  <si>
    <t>br. st.</t>
  </si>
  <si>
    <t>opis</t>
  </si>
  <si>
    <t>količina</t>
  </si>
  <si>
    <t>jed. mjere</t>
  </si>
  <si>
    <t>I/01</t>
  </si>
  <si>
    <t>I/02</t>
  </si>
  <si>
    <t>m³</t>
  </si>
  <si>
    <t>AI</t>
  </si>
  <si>
    <t>ZEMLJANI RADOVI - UKUPNO</t>
  </si>
  <si>
    <t>A/</t>
  </si>
  <si>
    <t xml:space="preserve"> GRAĐEVINSKI RADOVI</t>
  </si>
  <si>
    <t xml:space="preserve">AI/ </t>
  </si>
  <si>
    <t>ZEMLJANI RADOVI</t>
  </si>
  <si>
    <t xml:space="preserve">AII/ </t>
  </si>
  <si>
    <t>II/01</t>
  </si>
  <si>
    <t>m²</t>
  </si>
  <si>
    <t>II/02</t>
  </si>
  <si>
    <t>II/03</t>
  </si>
  <si>
    <t>II/04</t>
  </si>
  <si>
    <t>II/05</t>
  </si>
  <si>
    <t>II/06</t>
  </si>
  <si>
    <t>GRAĐEVINSKI RADOVI</t>
  </si>
  <si>
    <t>Opći uvjeti</t>
  </si>
  <si>
    <t>Zemljani radovi</t>
  </si>
  <si>
    <t>AII</t>
  </si>
  <si>
    <t>AIII</t>
  </si>
  <si>
    <t>A</t>
  </si>
  <si>
    <r>
      <rPr>
        <b/>
        <i/>
        <sz val="10"/>
        <rFont val="Arial Narrow"/>
        <family val="2"/>
        <charset val="238"/>
      </rPr>
      <t>Napomena:</t>
    </r>
    <r>
      <rPr>
        <i/>
        <sz val="10"/>
        <rFont val="Arial Narrow"/>
        <family val="2"/>
        <charset val="238"/>
      </rPr>
      <t xml:space="preserve"> Sve stavke uključuju rad, transporte na gradilištu, utovar i odvoz materijala na mjesni deponij.</t>
    </r>
  </si>
  <si>
    <t>OPĆI UVJETI</t>
  </si>
  <si>
    <t xml:space="preserve">Izvođač je u okviru ugovorene cijene dužan izvršiti koordinaciju radova svih kooperanata na način da omogući kontinuirano odvijanje posla i zaštitu već izvedenih radova.
Sva oštećenja nastala tokom gradnje otkloniti će izvođač o svom trošku. </t>
  </si>
  <si>
    <t>Izvođač je dužan, u okviru ugovorene cijene, osigurati gradilište od djelovanja više sile i krađe.</t>
  </si>
  <si>
    <t>Sav rad i materijal vezan za organizaciju građevinske proizvodnje: ograde, vrata gradilišta, putovi na gradilištu, uredi, blagovaonice, svlačionice, sanitarije gradilišta, spremišta materijala i alata, telefonski, električni, vodovodni i sl. priključci gradilišta, kao i cijena korištenja priključaka, uključeni su u ugovorenu cijenu.</t>
  </si>
  <si>
    <t>Izvođač je dužan zajedno s nadzornim organom izraditi vremenski plan (gantogram) aktivnosti na gradilištu i njime odrediti dinamiku financiranja, dobave materijala i opreme i sl.</t>
  </si>
  <si>
    <t>Nacrti, tehnički opis i ovaj  troškovnik čine cjelinu projekta.</t>
  </si>
  <si>
    <t>Izvođač je dužan proučiti sve prethodno navedene dijelove projekta te u slučaju nejasnoća ili uočenih nedostataka u projektu tražiti objašnjenje od projektanta, odnosno iznijeti svoje primjedbe.
Zahtjevi za produženjem roka, promjenom ugovorene cijene ili drugih uvjeta iz ugovora, postavljeni tijekom izvođenja radova koji bi kao razlog naveli nedostatak u projektu, neće se prihvatiti.</t>
  </si>
  <si>
    <t>Nepoznavanje crtanog dijela projekta i tehničkog opisa neće se prihvatiti kao razlog za povišenje jediničnih cijena ili greške u izvedbi.</t>
  </si>
  <si>
    <t>Izvođač je dužan pridržavati se svih važećih zakona i propisa, i to naročito Zakona o prostornom uređenju i Zakona o gradnji, Zakona o zaštiti na radu i Hrvatskih normi.</t>
  </si>
  <si>
    <t>Izvođač je dužan u okviru ugovorene cijene ugraditi propisani adekvatan i prema Hrvatskim normama atestiran materijal. Također, dužan je kod izrade konstrukcija, prema projektom određenom planu ispitivanja materijala, kontrolirati ugrađeni konstruktivni materijal.</t>
  </si>
  <si>
    <t>Za instalacijske sustave izvođač je dužan, u okviru ugovorene cijene, osim atesta o kvaliteti ugrađenih materijala dati i ateste za instalacijske sustave.</t>
  </si>
  <si>
    <t>Izvođač je dužan predati objekt očevidom u izvedbi prema projektu, ovom troškovniku i ovjerenim naknadnim promjenama od strane nadzornog inženjera, projektanta i predstavnika investitora.</t>
  </si>
  <si>
    <t>U slučaju većih šteta nastalih ne krivnjom graditelja objekta (ekstremne vremenske neprilike, namjerno uništavanje) izvođač treba hitno zatražiti očevid uz sudjelovanje nadzornog inžinjera, projektanta i predstavnika investitora.</t>
  </si>
  <si>
    <t>•</t>
  </si>
  <si>
    <t>PRIPREMNI RADOVI</t>
  </si>
  <si>
    <t>PRIPREMNI RADOVI - UKUPNO</t>
  </si>
  <si>
    <t>komplet</t>
  </si>
  <si>
    <t>III/01</t>
  </si>
  <si>
    <t>kom.</t>
  </si>
  <si>
    <t>str. br.</t>
  </si>
  <si>
    <t>SVEUKUPNA REKAPITULACIJA</t>
  </si>
  <si>
    <t>Pripremni radovi</t>
  </si>
  <si>
    <t>SVEUKUPNO (bez PDV-a)</t>
  </si>
  <si>
    <t>+ PDV</t>
  </si>
  <si>
    <t>SVEUKUPNO (s PDV-om)</t>
  </si>
  <si>
    <t>PROJEKTANT SURADNIK:</t>
  </si>
  <si>
    <t>I/03</t>
  </si>
  <si>
    <t>GRAD ZADAR</t>
  </si>
  <si>
    <t>Narodni trg 1, 23 000 Zadar</t>
  </si>
  <si>
    <t>Obala Petra Krešimira, 23 000 Zadar</t>
  </si>
  <si>
    <t>0221</t>
  </si>
  <si>
    <t>TROŠKOVNIK GRAĐEVINSKIH  RADOVA</t>
  </si>
  <si>
    <t>• zemlja</t>
  </si>
  <si>
    <t>KAMENOREZAČKI RADOVI</t>
  </si>
  <si>
    <t>Kamenorezački radovi</t>
  </si>
  <si>
    <t xml:space="preserve">Demontaža, i ponovna montaža postojećih klupa na projektom predviđeno mjesto.  Za vrijeme trajanja radova stavkom je predviđena adekvatna pohrana klupa na gradilištu.                                       </t>
  </si>
  <si>
    <r>
      <rPr>
        <sz val="10"/>
        <rFont val="Arial Narrow"/>
        <family val="2"/>
        <charset val="238"/>
      </rPr>
      <t>UREĐENJE TERENA</t>
    </r>
    <r>
      <rPr>
        <sz val="11"/>
        <rFont val="Arial Narrow"/>
        <family val="2"/>
        <charset val="238"/>
      </rPr>
      <t xml:space="preserve">
</t>
    </r>
    <r>
      <rPr>
        <sz val="10"/>
        <rFont val="Arial Narrow"/>
        <family val="2"/>
        <charset val="238"/>
      </rPr>
      <t>Opći uvjeti:
Prilikom uređenja terena izvođač radova mora se pridržavati svih uvjeta i opisa u projektnoj dokumentaciji kao i važećih propisa.
Gradiva:
Ovi radovi vezani su za uspostavljanje i osposobljavanje terena za građevinsku djelatnost, a odnose se na rezanje stabala, grana, čišćenje i sječenje šiblja, otkopavanje i vađenje panjeva i skidanje travnatih busena (humusni sloj) i čišćenje gradilišta od svih nečistoća.
Na gradilištu se moraju, kako u pripremi tako i u izgradnji, organizirati i sprovoditi svi radovi tako da se ne ošteti prirodna slika okoline, da se ne oštete i unište razni uređaji (vodovod, elektrovodovi i sl.), te se sačuvaju povijesni spomenici.
Čišćenje terena sastoji se u vađenju šiblja, rušenju ograda, građevina i svih postrojenja koja bi ometala izvršenje radova. Obaranje drveća vrši se sječenjem drveća i vađenjem korijenja i panjeva. Poslije krčenja sve rupe treba ispuniti zemljom.
Površinski sloj skida se u debljini 25 cm na svim  pješačkim I zelenim površinama unutar granice obuhvata.</t>
    </r>
  </si>
  <si>
    <t>• tampon</t>
  </si>
  <si>
    <t xml:space="preserve">Nabava, doprema i nasipanje nove plodne zemlje sa grubim planiranjem. Zemlja se nasipa oko novog betonskog podesta za spremnike otpada. Zemlja mora biti prirodno humizirana, bez stranih primjesa i krutih tvari, dobivena površinskim otkopom oranica, nezakorovljena. Preporuča se smeđa zemlja dobrih vodozračnih odnosa. Nasipanje i planiranje do 2 cm ispod najviše točke betonskog podesta (računajući slijeganje). Ugradnja se vrši u dva navrata  od čega je drugi nakon slijeganja zemlje. Zbog slijeganja potrebno je uračunati 20% veću količinu zemlje (unaša se po slijeganju).
Obračun po m3 ugrađene zemlje.
</t>
  </si>
  <si>
    <t>Ručni iskop površinskog sloja zemlje do dubine 25,0 cm uz postojeće visoko zelenilo koje se nalazi unutar projektiranih pješačkih površina unutar zelenog pojasa Rive.. 
Iskop vršiti pažljivo da se ne ošteti korijenje.U stavku je uključen odvoz iskopane zemlje na gradski deponij. Prije nuđenja preporučuje se obilaženje i pregled gradilišta na kojem će se izvoditi radovi kako bi se utvrdio točan obim i složenost posla.</t>
  </si>
  <si>
    <t>ASFALTNI ZASTOR</t>
  </si>
  <si>
    <t>ASFALTNI ZASTOR - UKUPNO</t>
  </si>
  <si>
    <t>• rubnjak ravan</t>
  </si>
  <si>
    <t>• rubnjak lučni</t>
  </si>
  <si>
    <t>II/07</t>
  </si>
  <si>
    <t>II/08</t>
  </si>
  <si>
    <t>II/10</t>
  </si>
  <si>
    <t>II/12</t>
  </si>
  <si>
    <t>AIV/</t>
  </si>
  <si>
    <t>IV/01</t>
  </si>
  <si>
    <t>AIV</t>
  </si>
  <si>
    <t>Asfalt</t>
  </si>
  <si>
    <t>c) Postojeće instalacije:
Pravila i propisi koji se odnose na određene instalacije moraju se poštivati za vrijeme izvođenja radova. Instalacije koje su u uporabi moraju se odgovarajuće zaštititi od oštećenja, ukloniti ili premjestiti kako je naznačeno ili projektom specificirano. Mrtve instalacije treba odstraniti, zatvoriti ili pokriti.
Izvoditelj radova dužan je izvjestiti nadzornog organa o položaju ovakvih instalacija.</t>
  </si>
  <si>
    <t>AIII BETONSKI I ARMIRANOBETONSKI RADOVI</t>
  </si>
  <si>
    <t>• beton</t>
  </si>
  <si>
    <t>kg</t>
  </si>
  <si>
    <t>III</t>
  </si>
  <si>
    <t>BETONSKI I ARMIRANOBETONSKI RADOVI - UKUPNO</t>
  </si>
  <si>
    <t xml:space="preserve">• armatura  </t>
  </si>
  <si>
    <t xml:space="preserve">UREĐENJE I REKONSTRUKCIJA PJEŠAČKO-BICIKLISTIČKIH STAZA I 
ZELENIH POVRŠINA NA OBALI PETRA KREŠIMIRA, ZADAR
</t>
  </si>
  <si>
    <t xml:space="preserve">UREĐENJE I REKONSTRUKCIJA PJEŠAČKO-BICIKLISTIČKIH STAZA I 
  ZELENIH POVRŠINA NA OBALI PETRA KREŠIMIRA, ZADAR
</t>
  </si>
  <si>
    <t>OIB: 09933651854</t>
  </si>
  <si>
    <t>ZRINKA PALEKA DEVIĆ, d.i.a.</t>
  </si>
  <si>
    <t>AV</t>
  </si>
  <si>
    <t>Betonski i armirano betonski radovi</t>
  </si>
  <si>
    <t>Betonski i armirano betonski</t>
  </si>
  <si>
    <t>AV/</t>
  </si>
  <si>
    <t>V/01</t>
  </si>
  <si>
    <t>Asfaltni zastor</t>
  </si>
  <si>
    <t>Zaštita na radu</t>
  </si>
  <si>
    <t>Izvođač je dužan prije početka radova i prije prijave početka radova nadležnom inspektoratu rada izraditi plan izvođenja radova sukladno Praviliniku zaštite na radu na privremenim gradilištima (NN 48/18). Izvođač je dužan po svemu postupati po Zakonom o zaštiti na radu (NN 71/14, 118/14, 154/14, 94/18, 96/18) i  Pravilnikom o zaštiti na radu na privremenim gradilištima (NN 48/18)”. 
Osim gore navedenog izvođač je dužan u jediničnu cijenu svih stavaka uključiti i sljedeće: montažu, održavanje i demontažu zaštitne gradilišne ograde za cijelo vrijeme trajanja radova, sa ugrađenim vratima potrebnim za ulaz i izlaz mehanizacije na gradilište, također je dužan ograditi sve pješačke prilaze te na adekvatan način omogućiti prilaz stanarima. Izvođač je dužan propisno označiti gradilište: gradilišnom pločom i skupnom pločom obveznih znakova za privremena gradilišta najmanje na kolnim prilazima gradilišta, a ploču skupnih znakova na sve prilaze. Izvođač će imenovati osobu zaduženu za zaštitu na radu, zaštitu okoliša i pružanju prve pomoći.</t>
  </si>
  <si>
    <t>Izvođač je prilikom uvođenja u posao dužan, u okviru ugovorene cijene, preuzeti gradilište u cijelom obuhvatu zahvata izvođenja radova  te obavijestiti nadležne službe o otvaranju gradilišta. Od tog trenutka pa do primopredaje zgrade izvođač je odgovoran za stvari i osobe koje se nalaze unutar gradilišta.</t>
  </si>
  <si>
    <t>Gradilišna dokumentacija</t>
  </si>
  <si>
    <t>Izvođač je dužan voditi građevinski dnevnik sukladno Pravilniku o načinu provedbe stručnog nadzora građenja, obrascu, uvjetima i načinu vođenja građevinskog dnevnika te o sadržaju završnog izvješća nadzornog inženjera. 
Izvođač je dužan na gradilištu čuvati  projektno-tehničku dokumentaciju i dati je na uvid ovlaštenim inspekcijskim službama. 
Izvođač je obavezan voditi građevinski dnevnik u kojem bilježi opis radnih procesa i građevinsku knjigu u kojoj bilježi i dokumentira mjerenja, sve faze izvršenog posla prema stavkama troškovnika i projektu.
Izvođač će za izvedene radove izraditi dokaznice mjera te na kraju mjeseca iste priložiti u građevinsku knjigu i dati nadzoru na ovjeru. Mjesečne situacije će obuhvaćati radove izvedene prethodnom mjesecu. Građevinska knjiga se vodi u dva istovjetna primjerka. Izvođač će prilikom okončane situacije naručitelju dostaviti po jedan primjerak građevinske knjige u printanom i elektronskom obliku (skenirano u pdf formatu). Izvođač je dužan izraditi dinamičko-financijski plan izvođenja radova te iste po potrebi ažurirati. Izvođač je dužan prije početka radova izraditi projekt privremene regulacije prometa te ishoditi suglasnost nadležnog tijela ako je predmetno potrebno. Izvođač je prije početka radova dužan dostaviti sljedeće: Plan kontrole izvedbe betonskih konstrukcija i Program tekućih geomehaničkih ispitivanja po zahtjevu stručnog nadzora.</t>
  </si>
  <si>
    <t>Radovi</t>
  </si>
  <si>
    <t xml:space="preserve">Prije početka radova Izvođač će izraditi fotodokumentaciju svih pristupnih puteva kao i objekata koji se nalaze u zoni obuhvata radova. </t>
  </si>
  <si>
    <t>Ukoliko se u tijeku radova pokaže potreba za dodatnim ispitivanjima u svrhu dokaza kvalitete i/ili funkcionalnosti opreme ili radova, ista će izvođač izvršiti o svome trošku.</t>
  </si>
  <si>
    <t xml:space="preserve">Izvođač je dužan čistiti gradilište od gradilišnog i ostalog otpada za cijelo vrijeme trajanja građenja, a na kraju treba izvesti sva fina čišćenja  što se neće posebno opisivati u stavkama,. Gradilišni otpad dužan je zbrinjavati sukladno Pravilnik o građevnom otpadu i otpadu koji sadrži azbest s izmjenama. 
Ukoliko se ta obaveza ne izvrši, naručitelj zadržava pravo da troškove čišćenja i odvoza odbije od iznosa ukupne vrijednosti radova po okončanom obračunu. Otpad koji Izvođač nije propisno zbrinuo neće mu se priznati kroz građevinsku knjigu. Dokaz o zbrinjavanju otpada (dokaznica mjera) je potvrđeni prateći list. </t>
  </si>
  <si>
    <t xml:space="preserve">Izvođač je u okviru ugovorene cijene dužan izvršiti koordinaciju radova svih kooperanata na način da omogući kontinuirano odvijanje posla i zaštitu već izvedenih radova.
Sva oštećenja nastala tokom gradnje otklonit će izvođač o svom trošku. </t>
  </si>
  <si>
    <t>U slučaju većih šteta nastalih ne krivnjom izvođača radova (ekstremne vremenske neprilike, namjerno uništavanje) izvođač treba hitno zatražiti očevid uz sudjelovanje nadzornog inženjera, projektanta i predstavnika investitora.</t>
  </si>
  <si>
    <t xml:space="preserve">Izvođač neće nepotrebno ili neopravdano ometati građanstvo, stanare ili pristup i korištenje i zauzimanje svih cesta i pločnika bez obzira na to jesu li javni ili u posjedu naručitelja ili drugih. Izvođač će obeštetiti Naručitelju štetu, gubitak i troškove (uključivo odvjetnika i sud) koji proizlaze iz takvog nepotrebnog ili neopravdanog ometanja. </t>
  </si>
  <si>
    <t>Izvođač je obvezan u roku od 8 (osam) kalendarskih dana od dana Uvođenja u posao dostaviti Vremenski i financijski plan izvođenja radova i njime odrediti dinamiku financiranja, dobave materijala i opreme i sl., na odobrenje stručnom nadzoru i Naručitelju, u svrhu vremenskog i financijskog praćenja njegova izvršenja.</t>
  </si>
  <si>
    <t xml:space="preserve">Izvođač će uspostaviti sustav osiguranja kvalitete kako bi pokazao usuglašenost s važećim zakonima i propisiima te zahtjevima iz Ugovora. Izvođač je dužan u jedinične cijene uključiti: ispitivanja posteljice i tampona (Ispitivanje modula stišljivosti provodi se kružnom pločom Ø300 mm.  Ispitivanje se provodi na svakih 100 m2 uređene površine. Granulometrijski sastav materijala iz nosivog sloja ispituje se na svakih  500 m2 uređene površine), ispitivanje tlačnih čvrstoća ugrađenih betona te ispitivanje vodonepropusnosti ugrađenog betona (VDP). 
 Izvođač će fotografirati sve faze izvođenja radova te u elektroničkom obliku (CD-u ili na drugom prijenosnom elektroničkom mediju) iste dostaviti nadzoru i Naručitelju. 
Pravila i propisi koji se odnose na određene instalacije moraju se poštivati za vrijeme izvođenja radova. Instalacije koje su u uporabi moraju se odgovarajuće zaštititi od oštećenja, ukloniti ili premjestiti sukladno zahtjevu vlasnika instalacije. Mrtve instalacije treba odstraniti, zatvoriti ili pokriti. Izvoditelj radova dužan je izvjestiti nadzornog inženjera o položaju ovakvih instalacija. 
Izvođač će snositi trošak i odgovornost za osiguranje i potrošnju svih energenata, vode i drugih usluga koje su mu potrebne. Izvođač će snositi sve troškove posebnog ili privremenog prava prolaza koje može zahtjevati uključivo i one za pristup gradilišta. 
Izvođač će poduzeti razumne mjere da sprijeći oštećenje cesta ili zelenila koje su prouzročili njegovi radnici ili su nastala zbog prometovanja njegove mehanizacije. Izvođač je dužan sanirati sve nastale štete uslijed građenja, uključivo i oštećenja na mreži javnih cesta koje se koriste tijekom izvođenja radova. Izvođač ne smije koristiti zelene površine Rive kao manipulativnu površinu tijekom izvođenja radova.
</t>
  </si>
  <si>
    <t xml:space="preserve">Nije dozvoljena teška mehanizacija  za izvođenje radova u obuhvatu zelenog pojasa Rive. Izvođač je dužan dostaviti popis svih radnih strojeva i mehanizacije koju planira koristiti za izvođenje radova u obuhvatu  na odobrenje stručnom nadzoru i suglasnost Naručitelju prije početka izvođenja radova. Sve utvrđene štete nastale na području  zelenih površina, šetnica i infrastrukture na temelju korištenja mehanizacije i strojeva od strane Izvođača snosi Izvođač radova. </t>
  </si>
  <si>
    <t xml:space="preserve">Uzorke za pješačku stazu, prilikom izvođenja radova, Izvođač mora dostaviti stručnom nadzoru i Naručitelju na odobrenje. </t>
  </si>
  <si>
    <t xml:space="preserve">Iskolčenje i geodetsko praćenje radova tijekom cijelog vremena gradnje.
Na teren se moraju prenijeti svi podaci iz projekta neophodni za izgradnju. U stavku je uračunato obnavljanje i održavanje svih iskolčenih oznaka na terenu tijekom građenja. U cijenu je uključen i geodetski snimak izvedenog stanja.
U cijenu uključiti sav rad i potreban materijal.                                                  </t>
  </si>
  <si>
    <t>I/04</t>
  </si>
  <si>
    <t>• protukorovna folija/geotekstil 300 g/m3</t>
  </si>
  <si>
    <t>• protukorovna folija/geotekstil300  g/m3</t>
  </si>
  <si>
    <t xml:space="preserve">Izrada projekta izvedenog stanja u skladu s projektom, izvedenim stanjem, dodatnim detaljima i izmjenama nastalima tijekom izgradnje, te sukladno važećim propisima i pravilima struke za potrebe Naručitelja. Izvođač predaje projekt izvedenog stanja u tri (3) istovjetna tiskana primjerka, te elektronski PDF zapis. 
</t>
  </si>
  <si>
    <t>Strojno skidanje površinskog sloja zemlje na svim projektiranim pješačkim površinama .  Iskop se vrši u prosječnoj debljini sloja  25,0 cm.Tijekom iskopa i kasnijih radova potrebno je zaštititi postojeća stabla i visoko zelenilo i njihovo korjenje. U stavku je uključen odvoz iskopane zemlje na gradski deponij.
Prije nuđenja preporučuje se obilaženje i pregled gradilišta na kojem će se izvoditi radovi kako bi se utvrdio točan obim i složenost posla.</t>
  </si>
  <si>
    <t>Organizacija i uređenje gradilišta u skladu s zakonom, propisima i pravilima struke, te EU propisima.Troškovi korištenja javnih prometnih i drugih površina te troškovi pribavljanja svih potrebnih suglasnosti od nadležnih organa za korištenje tih površina, demobilizacija i uklanjanje svih privremenih i pomoćnih građevina i opreme, te dovođenje okoliša (izvan zone zahvata) u stanje kao prije početka radova (prometnice, zelene površine). 
Stavka obuhvaća i sve opravdane zahtjeve neposrednih susjeda, te državne i lokalne uprave i institucija, te troškove koji se odnose na propisanu zaštitu okoliša za vrijeme trajanja građenja.  Stavka obuhvaća lociranje i označavanje mjesta poznatih trasa podzemnih instalacija (vodovod, električni i TK kabeli), prema situaciji te podacima odgovornih osoba nadležnih službi pripadajućih instalacija.
Radovi se moraju obavljati uz prisustvo predstavnika nadležnih komunalnih poduzeća.
Tijekom izvedbe radova osobitu pozornost posvetiti zaštiti instalacija kako ne bi došlo do njihovih oštećenja.</t>
  </si>
  <si>
    <t xml:space="preserve">asfalt, beton </t>
  </si>
  <si>
    <t xml:space="preserve">rubnjaci </t>
  </si>
  <si>
    <t>Strojno skidanje i odvoz asfalta i betona na ulazima sa prometnice na pješačku površinu Rive, kod javnog WC-a i na produžetku Karda. Stavka uključuje i skidanje  kamenih i betonskih rubnjaka. U stavku je uključen odvoz iskopanog materijala na gradski deponij. 
Prije nuđenja preporučuje se obilaženje i pregled gradilišta na kojem će se izvoditi radovi kako bi se utvrdio točan obim i složenost posla.</t>
  </si>
  <si>
    <t>Strojno skidanje asfalta i betona sa južnog pločnika duž Ulice Zadarskog mira 1358. i Ulice Mihovila Pavlinovića. Pri skidanju asfalta zaštititi kamene i betonske rubnjake koji omeđuju pločnik. Postojeći šahtovi koji se nalaze unutar nogostupa ostaju u zatečenoj funkciji. U stavku je uključen odvoz iskopanog materijala na gradski deponij.
Prije nuđenja preporučuje se obilaženje i pregled gradilišta na kojem će se izvoditi radovi kako bi se utvrdio točan obim i složenost posla.</t>
  </si>
  <si>
    <r>
      <t xml:space="preserve">Nabava, doprema, razastiranje i strojno nabijanje  sloja od kamenog drobljenca, tampona 0/32 u sloju debljine 20 cm na projektom predviđene </t>
    </r>
    <r>
      <rPr>
        <b/>
        <sz val="11"/>
        <rFont val="Arial Narrow"/>
        <family val="2"/>
        <charset val="238"/>
      </rPr>
      <t>pješačke staze unutar zelenog pojasa Rive.</t>
    </r>
    <r>
      <rPr>
        <sz val="11"/>
        <rFont val="Arial Narrow"/>
        <family val="2"/>
        <charset val="238"/>
      </rPr>
      <t xml:space="preserve"> 
Obračun po m³ nasutog i zbijenog nosivog sloja. Zbijenost tla mora imati modul stišljivosti od oko 40 MN/m2 .
U stavku je uključena dobava i ugradnja protukorovne folije ispod nasipa.</t>
    </r>
    <r>
      <rPr>
        <sz val="11"/>
        <color rgb="FFFF0000"/>
        <rFont val="Arial Narrow"/>
        <family val="2"/>
        <charset val="238"/>
      </rPr>
      <t xml:space="preserve"> </t>
    </r>
  </si>
  <si>
    <t>II/09</t>
  </si>
  <si>
    <r>
      <t>Nabava, doprema, razastiranje i strojno nabijanje  sloja od kamenog drobljenca, tampona 0/32 u sloju debljine 20 cm ispod novog, završnog asfatnog sloja na</t>
    </r>
    <r>
      <rPr>
        <b/>
        <sz val="11"/>
        <rFont val="Arial Narrow"/>
        <family val="2"/>
        <charset val="238"/>
      </rPr>
      <t xml:space="preserve"> južnom pločniku </t>
    </r>
    <r>
      <rPr>
        <sz val="11"/>
        <rFont val="Arial Narrow"/>
        <family val="2"/>
        <charset val="238"/>
      </rPr>
      <t xml:space="preserve">duž Ulice Zadarskog mira 1358. i Ulice Mihovila Pavlinovića.
Obračun po m³ nasutog i zbijenog nosivog sloja. Zbijenost tla mora imati modul stišljivosti od oko 40 MN/m2 .
U stavku je uključena dobava i ugradnja protukorovne folije ispod nasipa. </t>
    </r>
  </si>
  <si>
    <r>
      <t xml:space="preserve">Nabava, doprema, razastiranje i strojno nabijanje  sloja od kamenog drobljenca, tampona 0/32 u sloju debljine 20 cm ispod betonske podloge novog </t>
    </r>
    <r>
      <rPr>
        <b/>
        <sz val="11"/>
        <rFont val="Arial Narrow"/>
        <family val="2"/>
        <charset val="238"/>
      </rPr>
      <t>kamenog popločanja pješačke površine</t>
    </r>
    <r>
      <rPr>
        <sz val="11"/>
        <rFont val="Arial Narrow"/>
        <family val="2"/>
        <charset val="238"/>
      </rPr>
      <t xml:space="preserve">  (spoj Karda i obale, površina kraj javnog Wc-a i kod Hotela Zagreb).
Obračun po m³ nasutog i zbijenog nosivog sloja. Zbijenost tla mora imati modul stišljivosti od oko 40 MN/m2 .
U stavku je uključena dobava i ugradnja protukorovne folije ispod nasipa. </t>
    </r>
  </si>
  <si>
    <t>II/11</t>
  </si>
  <si>
    <t xml:space="preserve">Izrada AB podloge ispod kamenog opločenja pješačke površine (spoj Karda i kamenog popločanja na obalnom pojasu Rive, površina kraj javnog Wc-a i kod Hotela Zagreb).
AB podloga debljine 12 cm izvodi se  na prethodno izvedenom tamponskom sloju. Padove izvesti u skladu s padovima određenim projektom, i dilatirati je radnim reškama na polja površine približno 10-12 m².
Za izvedbu podloge koristiti beton razreda tlačne čvrstoće C20/25 i armirati armaturnom mrežom Q235 
U cijenu stavke uključen je sav rad, materijal i transport za potpuno dovršenje stavke, uključujući potrebnu oplatu. 
Obračun po m3 ugrađenog betona, m2 oplate i kg ugrađene armature. </t>
  </si>
  <si>
    <t>V/02</t>
  </si>
  <si>
    <r>
      <t xml:space="preserve">Opći uvjeti:
Ovi tehnički uvjeti odnose se na izbor materijala, projektiranje i ugradnju kamenih rubnjaka.
Materijali koji se upotrebljavaju prilikom ugradnje moraju odgovarati hrvatskim normama.
</t>
    </r>
    <r>
      <rPr>
        <b/>
        <sz val="10"/>
        <rFont val="Arial Narrow"/>
        <family val="2"/>
        <charset val="238"/>
      </rPr>
      <t>Materijal za izvedbu po boji i obradi mora biti jednak uzorku što ga odabere projektant.</t>
    </r>
    <r>
      <rPr>
        <b/>
        <i/>
        <sz val="10"/>
        <rFont val="Arial Narrow"/>
        <family val="2"/>
        <charset val="238"/>
      </rPr>
      <t xml:space="preserve">
Radove s kamenom mogu izvoditi samo izvoditelji koji su registrirani za izvođenje ove vrste radova.
Prije početka radova , izvoditelj tih radova obvezan je provjeriti stanje prethodno izvršenih građevinskih radova. Ukoliko primijeti bilo kakve nedostatke koji bi štetno utjecali na ispravnost ugradnje,  ukoliko uoči eventualna odstupanja od projekta, probleme prije ugradnje rubnjaka, izvoditelj je obvezan o tome izvijestiti nadzornog inženjera, odnosno izvoditelja građevinskih radova, sa zahtjevom da  se nedostatci uklone prije početka ugradnje.
 Izvoditelj je dužan prije izvedbe izraditi radioničke nacrte ugradnje prema izmjeri na licu mjesta u skladu sa postojećim nacrtima i ostalom tehničkom dokumentacijom. Radioničku dokumentaciju treba prije izvedbe ovjeriti projektant.
Odabrani kamen za rubnjake mora biti otporan na atmosferilije, čvrst, slabo porozan, otporan na mehanička oštećenja, otporan na habanje i posolicu.
Sve kamenorezačke radove izvesti stručno i solidno, prema detaljnim ncrtima, opisu troškovnika i uputama projektanta. Ukoliko nastane razlika između troškovnika i detalja mjerodavan je detalj te zato izvoditelj mora prije davanja ponude tražiti detaljne nacrte.
Prije polaganja rubnjaka potrebno je izvršiti selekciju već odrezanih rubnjakai izdvojiti one koje svojom teksturom bitno odskaču od teksture odabranog uzorka. Upotrijebljeni kamen mora biti zdrav. Naročitu pažnju potrebno je posvetiti obradi rubova koji kod brušenog kamena moraju biti oštri, a uglovi cijeli, neokrhnuti. Sve plohe moraju biti fino obrađene i u skladu sa opisom u pojedinim stavkama. Loše obrađeni, oštećeni ili napukli djelovi nesmiju se ugrađivati. </t>
    </r>
  </si>
  <si>
    <t>IV/03</t>
  </si>
  <si>
    <t>V/04</t>
  </si>
  <si>
    <t xml:space="preserve">Opći uvjeti:
Svi iskopi moraju se izvesti prema planu iskolčenja, a radovi kao pojedine faze zemljanih radova moraju se obavezno snimiti i uvesti u građevinsku knjigu. Iskop zemlje vršiti će se ručno i strojno. Iskop izvan projektiranih profila ide na teret izvoditelja.
Obračun iskopanog materijala vrši se po 1 m3 u svakom stanju na temelju snimljenog profila prije i poslije iskopa. Povećanje zapremine obračunava se količinski u stavkama transporta ili prijenosa tako da se materijal u iskopu uveća propisanim koeficijentom rastresitosti.
Transportne dužine obračunavaju se od težišta mase iskopa do težišta mase nasipa, odnosno deponije. Iskopanu zemlju treba upotrijebiti za nasipavanje  kao i za planiranje pri čemu materijal koji se ugrađuje valja nabijati u slojevima da se postigne modul zbijenosti propisan projektom.
Višak zemlje i materijala odvozi se na deponiju koju odredi nadzorni organ investitora, ukoliko to nije već projektom predviđeno.
U jediničnu cijenu treba uključiti eventualna manja razupiranja, odvod oborinske vode, kao i crpljenje podzemne vode.
Sva mehanizacija korištena na gradilištu veličinom i načinom rada mora biti primjerena lokaciji. Svu štetu nastalu zbog neprimjerenog korištenja strojeva snosit će izvođač. 
a) Iskolčenje:
Izvoditelj će izvršiti potrebna iskolčenja, biti odgovoran za izmjere, te poduzeti potrebnu predostrožnost provjere dimenzije (visinske kote, profili).
Pri iskolčenju treba posebnu pažnju posvetiti da se ostane u predmetu, vlasništvu i pravima. Izvoditelj snosi svu odgovornost za diranje u pravo vlasništva susjeda.
b) Iskop terena:
Radove na otkopima i iskopima treba započeti po skidanju površinskog sloja u visini od 25 cm i njegovom deponiranju kako je predviđeno pripremnim radovima.
Iskope zemlje za kanalske rovove vršiti sa pravilnim odsijecanjem bočnih strana i dna jame.
Odbacivanje iskopa minimalno 1,0 m od ruba iskopa. Ručno otkopavanje zemlje izvoditi obavezno odozgo na niže. Kopanje zemlje pri dubinama većim od 1,0 m izvoditi pod kontrolom zadužene osobe.
Rovove i kanale izvoditi u širini koja osigurava nesmetan rad u njima. Pri strojnom iskopu zemlje treba voditi računa o stabilnosti zemlje ispod stroja, kao i odlaganju iskopanog materijala na razmak koji ne ugrožava stabilnost bočnih stranica iskopa.
</t>
  </si>
  <si>
    <t>Dodatni ručni iskop kanala za nove kamene rubnjake cvjetnih ovala. Pretpostavljena je potreba za dodatnim iskopom na oko 25%  predviđene duljine zahvata.
Iskop vršiti pažljivo da se ne ošteti korijenje. Presjek kanala je 20x30 cm. U stavku je uključen odvoz iskopane zemlje na gradski deponij. Prije nuđenja preporučuje se obilaženje i pregled gradilišta na kojem će se izvoditi radovi kako bi se utvrdio točan obim i složenost posla.</t>
  </si>
  <si>
    <t xml:space="preserve">Skidanje i odvoz postojećeg kamenog opločenja sa pješačkih površina unutar zelenog pojasa Rive (kod javnog Wc-a, produžetak Karda..). Kamen d= 3 cm je postavljen u betonsku posteljicu. Odvoz  neoštećenih opločnika predviđen je do spremišta određenog od starne Naručitelja, ostatak na gradski deponij.
Prije nuđenja preporučuje se obilaženje i pregled gradilišta na kojem će se izvoditi radovi kako bi se utvrdio točan obim i složenost posla. </t>
  </si>
  <si>
    <t xml:space="preserve">Ručno skidanje i odvoz postojećih kamenih rubnjaka ovala sa cvijećem  unutar zelenog pojasa Rive. Odvoz  neoštećenih rubnjaka predviđen je do spremišta određenog od starne Naručitelja, ostatak na gradski deponij.
Prije nuđenja preporučuje se obilaženje i pregled gradilišta na kojem će se izvoditi radovi kako bi se utvrdio točan obim i složenost posla. </t>
  </si>
  <si>
    <t>Nabava, doprema, razastiranje i strojno nabijanje završnog sloja od kamenog agregata  na pješačkim površinama . Završni sloj je debljine 5 cm i sastavljen je od mješavine kamenog agregata frakcije 0-4 mm i smjese ilovače i pijeska. Sloj sadrži 75% kamenog agregata i 25% ilovače i pijeska. Smjesa ilovače i pijeska pripravljena je od 70 % pijeska i 30% ilovače. Smjesa s kojom se izvodi završni sloj ugrađuje se u vlaznom stanju i valja valjkom do potrebne  stišljivosti min 40 MN/m2. Ugradnju raditi u 2 sloja od kojih se svaki zasebno vlaži i uvaljava. 
Jako je važno da se ugrađuje u vlažnom stanju!                  Obračun po m2.</t>
  </si>
  <si>
    <r>
      <t xml:space="preserve">Habajući sloj od asfaltbetona (HS-AB)
</t>
    </r>
    <r>
      <rPr>
        <sz val="10"/>
        <rFont val="Arial Narrow"/>
        <family val="2"/>
        <charset val="238"/>
      </rPr>
      <t>Strojna izrada habajućeg sloja od sitnozrnatog asfaltbetona (HS-AB), vrste i debljine prema projektu, odnosno prema uputama nadzornog inženjera, proizvedenog i ugrađenog po vrućem postupku. Sloj se izvodi na južnom pločniku duž Ulice Zadarskog mira 1358. i Ulice Mihovila Pavlinovića.
Debljina sloja je 8 cm i ugrađuje se na posteljicu od tucanika 20 cm</t>
    </r>
    <r>
      <rPr>
        <b/>
        <sz val="10"/>
        <rFont val="Arial Narrow"/>
        <family val="2"/>
        <charset val="238"/>
      </rPr>
      <t xml:space="preserve"> između postojećih rubnjaka.</t>
    </r>
    <r>
      <rPr>
        <sz val="10"/>
        <rFont val="Arial Narrow"/>
        <family val="2"/>
        <charset val="238"/>
      </rPr>
      <t xml:space="preserve">
Prije izvedbe završnog habajućeg sloja od asfaltbetona, površinu BNS-a potrebno očistiti i pošpricati vrućim bitumenom u količini 0,15 lit/m2 površine BNS-a.
U cijenu je uključena nabava predhodno strojno proizvedene mješavine od kamenog brašna, kamenog materijala i bitumenskog veziva (cestograđevni bitumen ili polimerom modificirani bitumen), vrste kamenog materijala i granulometrijskog sastava po načelu najgušće smjese, a sve prema odredbama u projektu i u skladu prema OTU, te utovar, prijevoz, i strojna ugradnja (razastiranje i zbijanje). 
Sve u skladu s točkom 6-03. 
Obračun po m².</t>
    </r>
  </si>
  <si>
    <t>jed. cijena /€/</t>
  </si>
  <si>
    <t>ukupno /€/</t>
  </si>
  <si>
    <t xml:space="preserve">Rubnjaci se postavljaju u posteljicu od mršavog betona. Debljina sloja betona ispod rubnjaka je minimalno 16 cm. Zakrivljenost formi kod manjih radiusa izvesti od ravnih rubnjaka na način da se skrate na manju dužinu, a spojeve rubnjaka izvesti rezanjem kraće strane pod kutem, tako da reška ima nepromjenjenu debljinu (max 5 mm)..Kod velikih radiusa zakrivljenja se mogu postići minimalnom promjenom debljine fuge. Posebnu pažnju posvetiti pravilnoj izvedbi i zaobljenom izgledu projektiranih polumjera  (postava uz pomoć šablona). </t>
  </si>
  <si>
    <t xml:space="preserve">Cijenom stavke obuhvaćeni su sav rad i materijal, izrada potrebnog broja uzoraka, svi transporti te zaštita izvedenih površina do predaje naručitelju. Prije ugradnje kamena, potrebno je projektantu i/ili nadzornom inženjeru dostaviti uzorak kamena na potvrdu i utvrditi s njim shemu slaganja rubnjaka. </t>
  </si>
  <si>
    <t>Funkcionalno ispitivanje i stavljanje sustava pod napon.</t>
  </si>
  <si>
    <t>- otpora petlje</t>
  </si>
  <si>
    <t>- otpora uzemljenja</t>
  </si>
  <si>
    <t>- otpora izolacije</t>
  </si>
  <si>
    <t>Mjerenje i izdavanje mjernog protokola</t>
  </si>
  <si>
    <t>kom</t>
  </si>
  <si>
    <t>Odspajanje i demontaža postojećih ormara uz potrebna ispitivanja i ponovnu montažu (brojila  i opreme u novi ormar).</t>
  </si>
  <si>
    <t>Odspajanje i demontaža postojećih ormara uz potrebna ispitivanja i nastavljanje pojedinih kabela uz ponovnu montažu.</t>
  </si>
  <si>
    <t>Dobava, doprema i ugradnja bakrene kompresijske odvojne stezaljke H-izvedbe (dvije po spoju) na uzemljivačko bakreno uže presjeka 50mm2</t>
  </si>
  <si>
    <t>Dobava, doprema i ugradnja na uzemljivač presjeka 50mm2 bakrene stopice M10</t>
  </si>
  <si>
    <t>Dobava, doprema i ugradnja kabelske spojnice za spajanje kabela presjeka 4x35mm2 s plastičnom izolacijom. Komplet uključuje spojku te spojne čahure za svaku fazu</t>
  </si>
  <si>
    <t>Dobava, doprema i ugradnja kabelske glave za kabele s plastičnom izolacijom presjeka 4x25-50 mm3</t>
  </si>
  <si>
    <t>Dobava, doprema i ugradnja kabelske glave za kabele s plastičnom izolacijom presjeka 4x150-185 mm2</t>
  </si>
  <si>
    <t>m</t>
  </si>
  <si>
    <t>Dobava, doprema i ugradnja bakrenog užeta Cu 50mm2. Jedinična cijena obuhvaća nabavu, prijevoz i polaganje  rov  u rovu.</t>
  </si>
  <si>
    <t>Dobava, doprema i ugradnja 2 UTP kabela  ctg.5 za vanjsku montažu Jedinična cijena obuhvaća nabavu, prijevoz i polaganje kabela u rov te provlačenje kroz cijev PHD 50.</t>
  </si>
  <si>
    <t>Dobava, doprema i ugradnja kabela tipa  PP00-Y 4x 35 mm2. Jedinična cijena obuhvaća nabavu, prijevoz i polaganje kabela u rov te provlačenje kroz cijevi.</t>
  </si>
  <si>
    <t>Dobava, doprema i ugradnja kabela tipa 2x PP00-A 4x 150 mm2. Jedinična cijena obuhvaća nabavu, prijevoz i polaganje kabela u rov te provlačenje kroz cijevi.</t>
  </si>
  <si>
    <t>- spojni materijal (kabeli za ožičenje, redne stezaljke, vijci, matice...itd), komplet 1</t>
  </si>
  <si>
    <t>- cilindar bravica</t>
  </si>
  <si>
    <t>- jednopolna shema</t>
  </si>
  <si>
    <t>- natpisi upozorenja</t>
  </si>
  <si>
    <t>- mjesto za ugradnju mjerne garniture ( HEP )</t>
  </si>
  <si>
    <t>- tropolni odvodnik prenapona tip 1+2 s izmjenjivim ulošcima, maksimalna odvodna struja (8/20 µs) minimalno 50kA, ukupna nazivna odvodna struja (8/20 μs) minimalno 120kA, struja munje (10/350 μs) minimalno 12,5kA, ukupna impulsna struja (10/350 μs) minimalno 37,5kA, najviši trajni napon maksimalno 280V, komada 1</t>
  </si>
  <si>
    <t>- visokoučinski osigurač NV 00 35A, komada 1</t>
  </si>
  <si>
    <t>- visokoučinski osigurač NV 00 100A, komada 18</t>
  </si>
  <si>
    <t>Instalacijski prekidač B 16A komada1</t>
  </si>
  <si>
    <t>- jednopolna  rastavna sklopka-rastavljač  160A, za
   osigurače NV 00, komada 1</t>
  </si>
  <si>
    <t>- tropolna rastavna osiguračka pruga 160A, za
   osigurače NV 00, komada 6</t>
  </si>
  <si>
    <t>- tropolna rastavna osiguračka pruga 400A, za
   osigurače NV 2, komada 1</t>
  </si>
  <si>
    <t>Dobava, doprema, ugradnja i spajanje samostojećeg kabelskog razdjelnog ormara s plastičnim temeljem,  oznake SPMO-1  izrađenog iz poliestera, klasa zaštite min. IP44, sa slijedećom ugrađenom opremom:</t>
  </si>
  <si>
    <t>- ostali sitni i montažni materijal</t>
  </si>
  <si>
    <t>- 1x automatski osigurač 16A, 3P, B</t>
  </si>
  <si>
    <t>- 1x automatski osigurač 32A, 3P, B</t>
  </si>
  <si>
    <t>- 1 x sklopka fid 25A, 4P, 30 mA</t>
  </si>
  <si>
    <t>- 1 x sklopka fid 40A, 4P, 30 mA</t>
  </si>
  <si>
    <t>- 3 x kombinirana zaštitna sklopka 16A,1P,30mA</t>
  </si>
  <si>
    <t>- 1 x priključnica 32A,5P,IP67</t>
  </si>
  <si>
    <t>- 1 x priključnica 16A,5P,IP67</t>
  </si>
  <si>
    <t>- 3 x priključnica 16A,3P,IP67</t>
  </si>
  <si>
    <t>- glavna rastavna sklopka 63A,4P</t>
  </si>
  <si>
    <t>Ormar na zakretanje opremljen je slijedećom opremom:</t>
  </si>
  <si>
    <t>Dimenzije (š x v x d): (550-650) mm x (720-820) mm x (500-600) mm</t>
  </si>
  <si>
    <t>Montažu ormara obavezno raditi uz upotrebu hidrauličke dizalice.</t>
  </si>
  <si>
    <t>Poklopac tj. gornji dio ormara mora biti u razini okolnog terena.</t>
  </si>
  <si>
    <t>Podizanje i spuštanje ormarića izvodi se sa dvije plinske opruge te korištenjem ključa koji blokira ormarić u krajnjem položaju; korisnici mogu biti ukopčani a ormar zatvoren.</t>
  </si>
  <si>
    <t>Poklopac ormarića izrađen od lijevanog željeza i zadovoljava propisanu normu EN124 nosivosti C250 (25 tona) ili jednakovrijednu __________________________.</t>
  </si>
  <si>
    <t>Kućište elektro komponenti - inox kutija u zaštiti IP66 i IK08.</t>
  </si>
  <si>
    <t>Konstrukcija i cilindar izrađeni iz inox-a AISI 304 dodatno elektrostatski plastificiranog u boju specificiranu od strane Investitora.</t>
  </si>
  <si>
    <t>Razvodni podni (podzemni) ormarić s kutom zakreta poklopca za 90 stupnjeva za prostore gdje povremeno treba priključak struje, a povremeno manipulativni prostor.</t>
  </si>
  <si>
    <t>Dobava, doprema, ugradnja i spajanje podzemnog priključnog ormarića sa priključnicama.</t>
  </si>
  <si>
    <t>Iznos</t>
  </si>
  <si>
    <t>Jedinična cijena</t>
  </si>
  <si>
    <t xml:space="preserve">Količina </t>
  </si>
  <si>
    <t>Jed. mjere</t>
  </si>
  <si>
    <t>Naziv stavke</t>
  </si>
  <si>
    <t>Red. broj</t>
  </si>
  <si>
    <t>ELEKTROMONTAŽNI MATERIJAL I RADOVI</t>
  </si>
  <si>
    <t>Dobava i doprema betona i izrada armirano betonskog šahta (MB 20) za podzemne ormare u oplati sa drenažom, Za potrebe ponude računati sa šahtom svijetlih dimenzija 700x900x650 mm i debljinom zidova 200 mm.</t>
  </si>
  <si>
    <t xml:space="preserve">Strojni iskop i zatrpavanje jame potrebne za ugradnju podzemnih i nadzemnih ormara bez obzira na kategoriju zemljišta s odlaganjem 0,5 m od ruba iskopa. </t>
  </si>
  <si>
    <t>Dobava, doprema i ugradnja plastične vrpce upozorenja "POZOR-ENERGETSKI KABEL"</t>
  </si>
  <si>
    <t>Dobava, doprema i ugradnja PVC štitnika dužine 1m za mehaničku zaštitu kabela</t>
  </si>
  <si>
    <t>Dobava, doprema i ugradnja PVC cijevi  Ø110 mm za zaštitu kabela.</t>
  </si>
  <si>
    <t>Odvoz viška materijala  s utovarom istog u kamion. Odvoz na javni deponij. Stavka obuhvaća i fino čišćenje površine-dovođenje u prvobitno stanje gdje je bio odložen materijal od iskopa.</t>
  </si>
  <si>
    <t>Dobava, doprema i ugradnja sipke zemlje u kabelski kanal iznad posteljice, s nabijanjem do potrebne zbijenosti.</t>
  </si>
  <si>
    <t>Dobava i doprema pijeska granulacije 0-3 mm za izradu kabelske posteljice te ugradnja duž kabelskog rova. Pijesak se polaže u dva sloja po10cm prije i nakon polaganja kabela.</t>
  </si>
  <si>
    <t>Strojni iskop i zatrpavanje rova poprečnog presjeka 80x40cm bez obzira na kategoriju zemljišta s odlaganjem 0,5 m od ruba iskopa. Obračun se vrši kubaturom u sraslom stanju s vertikalnim stranicama iskopa. Skošenja iskopa nastala iskopom ili zadana projektom ugraditi u jedničnu cijenu</t>
  </si>
  <si>
    <t>Redni broj</t>
  </si>
  <si>
    <t>GRAĐEVINSKI MATERIJAL I RADOVI</t>
  </si>
  <si>
    <t>SUSTAV ZA NAVODNJAVANJE     UKUPNO:</t>
  </si>
  <si>
    <t>REKAPITULACIJA SUSTAVA ZA NAVODNJAVANJE</t>
  </si>
  <si>
    <t xml:space="preserve">Izrada tehničke dokumentacije izvedenog stanja sa shemom izvedene instalacije u .dwg elektronskom formatu i tri printana primjerka u mjerilu 1:200.
Shema mora uključiti precizno evidentirane trase i profile cjevovoda i kabela automatike, te položaj elektro magnetskih ventila s oznakama linija i dekoderskih adresa.
Tehnička dokumentaicja mora uključiti ispis svih  lateralnih linija s opisom ugrađene opreme na svakoj liniji, protocima linija i referentnim vremenima rada.
</t>
  </si>
  <si>
    <t>5.3.</t>
  </si>
  <si>
    <t xml:space="preserve">Praćenje sustava tokom probnog rada u trajanju 2 tjedna s optimizacijom rada i izradom korisničkih programa.  
U cijenu stavke uključiti sve potrebne radnje na obuci djelatnika za samostalno korištenje i održavanje sustava. </t>
  </si>
  <si>
    <t>5.2.</t>
  </si>
  <si>
    <t>Snimanje protoka lateralnih linija korištenjem funkcije učenja protoka na programatoru. Tokom snimanja protoka osigurati dovoljan broj djelatnika za nadzor lateralnih linija za potvrdu da na linijama nema oštećenja ili nepravilnosti koje mogu dovesti do pogreške u očitanju.</t>
  </si>
  <si>
    <t>5.1.</t>
  </si>
  <si>
    <t>OSTALI RADOVI</t>
  </si>
  <si>
    <t>5.</t>
  </si>
  <si>
    <t>Dobava, doprema i ugradnja bežičnog oborinskog senzora tip Rain Bird WR2-RFC-868.
Transmiter oborinskeg senzora ugrađuje se u elektro ormar uz programator navodnjavanja, a osjetik oborne na mjesto izloženo oborini do 50m od transmitera.</t>
  </si>
  <si>
    <t>4.9.</t>
  </si>
  <si>
    <t>4.8.</t>
  </si>
  <si>
    <t>Dobava i polaganje kompleta uzemljivača iz FeZn trake 25x4mm u duljini 10m s križnom spojnicom i vijcima, za uzemljenje dekodera radi zaštite sustava od udara groma iz polja. Traka se polaže u isti rov s ostalim instalacijama uz dekodere s ugrađenom prenaponskom zaštitom.</t>
  </si>
  <si>
    <t>4.7.</t>
  </si>
  <si>
    <t>Dobava, doprema i ugradnja dekodera Tip Rain Bird FD401, s ugrađenom prenaponskom zaštitom, u vodotijesnoj izvedbi, za komunikaciju između glavne upravljačke jedinice i elektromagnetskih ventila. Dekoder se ugrađuje u okno s elektroventilima i služi za povezivanje do 4 elektroventila.  Stavka uključuje dvije vodotijesne spojnice tip Rain Bird WPSK20 i vijčani materijal za spoj na komunikacijski kabel i vijčani materijal za povezivanje s trakom za uzemljenje.</t>
  </si>
  <si>
    <t>4.6.</t>
  </si>
  <si>
    <t>Dobava, doprema i ugradnja dekodera Tip Rain Bird FD101, u vodotijesnoj izvedbi, za komunikaciju između glavne upravljačke jedinice i jednog elektromagnetskog ventila. Dekoder se ugrađuje u okno s elektroventilom.  Stavka uključuje dvije vodotijesne spojnice tip Rain Bird WPSK20 za spoj na komunikacijski kabel.</t>
  </si>
  <si>
    <t>4.5.</t>
  </si>
  <si>
    <t>Dobava, doprema i polaganje bakrenog dvožilnog kabela s izolacijom i plaštem od PVC mase tip NYY-RE, standard DIN VDE 0276 dio 603, za podzemnu ugradnju, s presjekom vodiča 2 x 2,5mm2.
Kabel se polaže u rov s cjevovodom na način da se duž trase i na lomovima trase ostavi dovoljno viška kabela za kompenzacjiu termičkog skraćivanja i izduljenja.</t>
  </si>
  <si>
    <t>4.4.</t>
  </si>
  <si>
    <t>Dobava i ugradnja mrežnog komunikacijskog modula u programator, tip IQ NCC 4G s uključenom 4G SIM karticom i pretplatom u trajanju 1 godine za pristup programatoru putem interneta i mogućnošću upravljanja programatorom putem IQ Cloud besplatnog softvera.</t>
  </si>
  <si>
    <t>4.3.</t>
  </si>
  <si>
    <t>Dobava, doprema i ugradnja dekoderskog programatora tip Rain Bird ESP LXDE s dodatnim modulom ESP-LXD SM75  za proširenje kapaciteta na ukupno 125 stanica.
Programator se ugrađuje u samostojeći razvodni ormarić.
U cijenu stavke uključiti sva povezivanja programatora s kabelskom instalacijom sustava u polju i uzemljenjem, unos dekoderskih adresa u programator i izradu korisničkih programa. 
Stavka uključuje sav sitni potrošni i ovjesni  materijal i radove na izvedbi instalacije.</t>
  </si>
  <si>
    <t>4.2.</t>
  </si>
  <si>
    <t>Dobava, doprema i ugradnja samostojećeg elektro ormara s indeksom zaštite IP44, dimenzije 605x495x1000 mm tip kao TEP ElSTA RRP-01 s pripadajućim betonskim postoljem tip 0.
U cijenu stavke uključiti iskop jame za ugradnju ormarića sa zatrpavanjem i stabilizacijom te dobavu i izvedbu kabelskih uvodnih cijevi za spajanje programatora s instalacijom u polju.
NAPOMENA:
Izvedba napajanja programatora nije predmet ovog troškovnika i izvodi se u okviru drugih radova koje planira naručitelj.</t>
  </si>
  <si>
    <t>4.1.</t>
  </si>
  <si>
    <t>AUTOMATIKA I PRIOBOR</t>
  </si>
  <si>
    <t>4.</t>
  </si>
  <si>
    <t>3.16.</t>
  </si>
  <si>
    <t>Dobava i ugradnja dizni za pop-up prskalice, tip Rain Bird serija HE-VAN uključivo podešavanje dometa i kuta rada.</t>
  </si>
  <si>
    <t>3.15.</t>
  </si>
  <si>
    <t>Dobava i ugradnja dizni za pop-up prskalice, tip Rain Bird serija R-VAN uključivo podešavanje dometa i kuta rada.</t>
  </si>
  <si>
    <t>3.14.</t>
  </si>
  <si>
    <r>
      <rPr>
        <b/>
        <sz val="10"/>
        <color indexed="8"/>
        <rFont val="Arial"/>
        <family val="2"/>
        <charset val="238"/>
      </rPr>
      <t>Napomena:</t>
    </r>
    <r>
      <rPr>
        <sz val="10"/>
        <color indexed="8"/>
        <rFont val="Arial"/>
        <family val="2"/>
        <charset val="238"/>
      </rPr>
      <t xml:space="preserve"> Položajno iskolčenje za pop-up prskalice uključiti u cijenu ugradnje uređaja.
Iskolčenje se vrši razmjeravanjem projektirane međusobne udaljenosti na terenu, uz označavanje položaja zabodenim kolcem, zastavicom, šipkom iz armaturnog željeza ili sl..
Položaji uređaja ne određuju se geodetskim prenošenjem točaka na terenu već zadržavanjem projektom predviđenih međusobnih udaljenosti radi postizanja predviđene uniformnosti i efikasnosti navodnjavanja.
Pri određivanju položaja uređaja voditi računa o svim eventualnim izmjenama u planu sadnje ili obliku površina, te broj i raspored uređaja prilagoditi prema potrebi.</t>
    </r>
  </si>
  <si>
    <t>Dobava i ugradnja pop-up prskalice s priključkom 1/2", visine dizanja 10cm, s ugrađenim regulatorom pritiska za izlazni pritisak 2,1 bar i bespovratnim ventilom - tip Rain Bird  1804 SAM-PRS. Stavka uključuje spajanje rasprskivača na pripremljene spojne cijevi, visinsko podešavanje i ručno zbijanje zemlje oko rasprskivača za sprječavanje naginjanja uređaja u radu.
U cijenu ugradnje uključiti i obijanje betonske posteljice rubnjaka gdje je pootrebno kako bi se uređaji mogli smjestiti uz rub zalijevane površine.</t>
  </si>
  <si>
    <t>3.13.</t>
  </si>
  <si>
    <t>Dobava i ugradnja pop-up prskalice s priključkom 1/2", visine dizanja 10cm tip Rain Bird  1804. Stavka uključuje spajanje rasprskivača na pripremljene spojne cijevi, visinsko podešavanje i ručno zbijanje zemlje oko rasprskivača za sprječavanje naginjanja uređaja u radu.
U cijenu ugradnje uključiti i obijanje betonske posteljice rubnjaka i staza prema potrebi kako bi se uređaji mogli smjestiti uz rub zalijevane površine.</t>
  </si>
  <si>
    <t>3.12.</t>
  </si>
  <si>
    <t>Dobava, doprema i ugradnja kompleta za spajanje pop-up prskalica i cijevi kap po kap na lateralni cjevovod. Komplet se sastoji od obujmice odgovarajućeg promjera, komada fleksibilne spojne cijevi Ø16mm tip RAIN BIRD SPX FLEX prosječne duljine 1m, te dva prijelaznog komada 16mmx3/4" tip RAIN BIRD SBE-075, s pripadajućim brtvenim materijalom.</t>
  </si>
  <si>
    <t>3.11.</t>
  </si>
  <si>
    <t>Dobava, doprema i ugradnja filtera s predsetiranim regulatorom pritiska R1" s izlaznim pritiskom 2,8 bar, za ugradnju na izlaznu stranu elektromagnetskog ventila, tip Rain Bird PRF 100 RBY. Stavka uključuje dobavu i ugradnju kolčaka R1" i sav rad i sitni brtveni materijal za izvedbu spojeva.</t>
  </si>
  <si>
    <t>3.10.</t>
  </si>
  <si>
    <t>Dobava, doprema i ugradnja elektromagnetskog ventila R1" s  s regulatorom  protoka i 24V solenoidom tip Rain Bird 100-PGA. Stavka uključuje dobavu i ugradnju odgovarajućeg navojnog komada (T-komad ili koljeno 1"1/2) i dvije niple za izradu ventilskog sklopa, sa svim potrebnim brtvenim materijalom, te dvije vodotijesne spojnice tip Rain Bird WPSK20 po ventilu za spajanje na kabel automatike.</t>
  </si>
  <si>
    <t>3.9.</t>
  </si>
  <si>
    <t>Dobava, doprema i ugradnja elektromagnetskog ventila R1"1/2 s  s regulatorom  protoka i 24V solenoidom tip Rain Bird 150-PGA. Stavka uključuje dobavu i ugradnju odgovarajućeg navojnog komada (T-komad ili koljeno 1"1/2) i dvije niple za izradu ventilskog sklopa, sa svim potrebnim brtvenim materijalom, te dvije vodotijesne spojnice tip Rain Bird WPSK20 po ventilu za spajanje na kabel automatike.</t>
  </si>
  <si>
    <t>3.8.</t>
  </si>
  <si>
    <t>Dobava, doprema i ugradnja kuglastog ventila promjera R1" (DN25) za razdjelne ventile sklopova s elektromagnetskim ventilima. Stavka uključuje jedno navojno koljeno 90° DN25 i ravnu spojnicu za cijev PE 32 mm s navojem DN25, te pripadajući brtveni materijjal.
Obračun se vrši po komadu kompletno montiranog i ispitanog ventila.</t>
  </si>
  <si>
    <t>3.7.</t>
  </si>
  <si>
    <t>Dobava, doprema i ugradnja kuglastog ventila promjera R1"1/2 (DN40) za razdjelne ventile sklopova s elektromagnetskim ventilima. Stavka uključuje jedno navojno koljeno 90° DN40 i ravnu spojnicu za cijev PE 40 ili 50 mm s navojem DN40, te pripadajući brtveni materijjal.
Obračun se vrši po komadu kompletno montiranog i ispitanog ventila.</t>
  </si>
  <si>
    <t>3.6.</t>
  </si>
  <si>
    <t>Dobava, doprema i ugradnja ventilske kutije iz ojačanog polipropilena, za ugradnju elektromagnetskih ventila, dim. 590x490x307mm, tip Rain Bird VB-STD-H. Prije ugradnje kutije na dno jame položiti čvrstu plastičnu foliju da se spriječi ulazak zemlje ispod kutije.</t>
  </si>
  <si>
    <t>3.5.</t>
  </si>
  <si>
    <t>Dobava, doprema i ugradnja ventilske kutije iz ojačanog polipropilena, za ugradnju elektromagnetskih ventila, dim. 701x533x307mm, tip Rain Bird VB-JMB-H.
Prije ugradnje kutije na dno jame položiti čvrstu plastičnu foliju da se spriječi ulazak zemlje ispod kutije.</t>
  </si>
  <si>
    <t>3.4.</t>
  </si>
  <si>
    <t>PE 32mm</t>
  </si>
  <si>
    <t>3.3.2.</t>
  </si>
  <si>
    <t>PE 50mm</t>
  </si>
  <si>
    <t>3.3.1.</t>
  </si>
  <si>
    <t xml:space="preserve">Dobava, doprema i polaganje cijevi iz polietilena PE100, SDR17, 10 bara za izvedbu lateralnih vodova. Stavka uključuje dobavu i ugradnju kvalitetnih mehaničkih spojnica iz polipropilena PN10 za ugradnju kompletnog cjevovoda s ograncima i spojevima na razdjelne i elektromagnetske ventile. Obračun po dužnom metru kompletno montiranog i ispitanog cjevovoda. </t>
  </si>
  <si>
    <t>3.3.</t>
  </si>
  <si>
    <r>
      <rPr>
        <b/>
        <sz val="8"/>
        <rFont val="Arial"/>
        <family val="2"/>
        <charset val="238"/>
      </rPr>
      <t>Približan popis elektro spojeva na cijevi PE63mm:</t>
    </r>
    <r>
      <rPr>
        <sz val="8"/>
        <rFont val="Arial"/>
        <family val="2"/>
        <charset val="238"/>
      </rPr>
      <t xml:space="preserve">
Spojica 90 … 20 kom.
Koljeno 90-90</t>
    </r>
    <r>
      <rPr>
        <vertAlign val="superscript"/>
        <sz val="8"/>
        <rFont val="Arial"/>
        <family val="2"/>
        <charset val="238"/>
      </rPr>
      <t>0</t>
    </r>
    <r>
      <rPr>
        <sz val="8"/>
        <rFont val="Arial"/>
        <family val="2"/>
        <charset val="238"/>
      </rPr>
      <t xml:space="preserve"> ... 24 kom.
Koljeno 90-45</t>
    </r>
    <r>
      <rPr>
        <vertAlign val="superscript"/>
        <sz val="8"/>
        <rFont val="Arial"/>
        <family val="2"/>
        <charset val="238"/>
      </rPr>
      <t>0</t>
    </r>
    <r>
      <rPr>
        <sz val="8"/>
        <rFont val="Arial"/>
        <family val="2"/>
        <charset val="238"/>
      </rPr>
      <t xml:space="preserve"> ... 16 kom.</t>
    </r>
  </si>
  <si>
    <t>PE 63mm</t>
  </si>
  <si>
    <t>3.2.2.</t>
  </si>
  <si>
    <r>
      <rPr>
        <b/>
        <sz val="8"/>
        <rFont val="Arial"/>
        <family val="2"/>
        <charset val="238"/>
      </rPr>
      <t>Približan popis elektro spojeva na cijevi PE90mm:</t>
    </r>
    <r>
      <rPr>
        <sz val="8"/>
        <rFont val="Arial"/>
        <family val="2"/>
        <charset val="238"/>
      </rPr>
      <t xml:space="preserve">
Spojica 90 … 8 kom.
T-komad 90 ...1 kom.
T-komad red. s nastavkom za zavarivanje 90x63 ... 17 kom.
Koljeno 90-90</t>
    </r>
    <r>
      <rPr>
        <vertAlign val="superscript"/>
        <sz val="8"/>
        <rFont val="Arial"/>
        <family val="2"/>
        <charset val="238"/>
      </rPr>
      <t>0</t>
    </r>
    <r>
      <rPr>
        <sz val="8"/>
        <rFont val="Arial"/>
        <family val="2"/>
        <charset val="238"/>
      </rPr>
      <t xml:space="preserve"> ... 4 kom.
Koljeno 90-45</t>
    </r>
    <r>
      <rPr>
        <vertAlign val="superscript"/>
        <sz val="8"/>
        <rFont val="Arial"/>
        <family val="2"/>
        <charset val="238"/>
      </rPr>
      <t>0</t>
    </r>
    <r>
      <rPr>
        <sz val="8"/>
        <rFont val="Arial"/>
        <family val="2"/>
        <charset val="238"/>
      </rPr>
      <t xml:space="preserve"> ... 4 kom 
Koljeno 90-30</t>
    </r>
    <r>
      <rPr>
        <vertAlign val="superscript"/>
        <sz val="8"/>
        <rFont val="Arial"/>
        <family val="2"/>
        <charset val="238"/>
      </rPr>
      <t>0</t>
    </r>
    <r>
      <rPr>
        <sz val="8"/>
        <rFont val="Arial"/>
        <family val="2"/>
        <charset val="238"/>
      </rPr>
      <t xml:space="preserve"> ... 4 kom.
Kapa 90 … 2 kom.</t>
    </r>
  </si>
  <si>
    <t>PE 90mm</t>
  </si>
  <si>
    <t>3.2.1.</t>
  </si>
  <si>
    <t>3.2.</t>
  </si>
  <si>
    <t>Ukupno mjerna garnitura uključivo sav ostali potreban spojni i brtveni materijal za izvedbu funkcionalne vodovodne instalacije i spajanje na kabelsku instalaciju automatike prema detalju izvedbe iz izvedbenog projekta .</t>
  </si>
  <si>
    <r>
      <rPr>
        <u/>
        <sz val="9"/>
        <rFont val="Arial"/>
        <family val="2"/>
        <charset val="238"/>
      </rPr>
      <t>Ostali elementi:</t>
    </r>
    <r>
      <rPr>
        <sz val="9"/>
        <rFont val="Arial"/>
        <family val="2"/>
        <charset val="238"/>
      </rPr>
      <t xml:space="preserve">
senzor protoka tip Rain Bird FS-200 ... 1 kom.
senzor dekoder tip Rain Bird SD-210 ... 1 kom.
vodotjesne spojnice tip WPSK 20 ... 4 kom.
kuglasti ventil DN25
ventilska kutija VB-STD ... 1 kom.
ventilska kutija VB-JMB ... 1 kom.
ventilska kutija VB-10RND ... 2 kom.
</t>
    </r>
  </si>
  <si>
    <r>
      <rPr>
        <u/>
        <sz val="9"/>
        <rFont val="Arial"/>
        <family val="2"/>
        <charset val="238"/>
      </rPr>
      <t>Elementi iz polietilena:</t>
    </r>
    <r>
      <rPr>
        <sz val="9"/>
        <rFont val="Arial"/>
        <family val="2"/>
        <charset val="238"/>
      </rPr>
      <t xml:space="preserve">
tuljak 90mm s prirubnicom DN80 ... 1 kom.
elektro spojnica 90mm ... 1 kom.
elektro koljeno 450/ 90mm ... 2 kom.
mehanička obujmica 90mm x 1" ... 1 kom.
</t>
    </r>
  </si>
  <si>
    <r>
      <rPr>
        <u/>
        <sz val="9"/>
        <rFont val="Arial"/>
        <family val="2"/>
        <charset val="238"/>
      </rPr>
      <t>Lijevano željezni elementi komplet s brtvama i vijcima:</t>
    </r>
    <r>
      <rPr>
        <sz val="9"/>
        <rFont val="Arial"/>
        <family val="2"/>
        <charset val="238"/>
      </rPr>
      <t xml:space="preserve">
Q 90 DN100 ... 1 kom.
FF DN100, 200mm ... 1 kom.
FFR DN100X80, 200mm ... 1 kom.
MDK DN80 ... 1 kom.
navojna prirubnica DN80x2" ... 1 kom.
FF DN80, 200mm ... 1 kom.
EV zasun DN80 ... 1 kom.
</t>
    </r>
  </si>
  <si>
    <t xml:space="preserve">Dobava, doprema i ugradnja mjerne garniture za praćenje protoka vode uključivo slijedeće:
</t>
  </si>
  <si>
    <t>3.1.</t>
  </si>
  <si>
    <t>CJEVOVODI, UREĐAJI I PRIBOR</t>
  </si>
  <si>
    <t>3.</t>
  </si>
  <si>
    <t>UKUPNO ZEMLJANI RADOVI - LATERALNI VODOVI</t>
  </si>
  <si>
    <t>m3</t>
  </si>
  <si>
    <t xml:space="preserve">Dobava, doprema, istovar i planiranje kvalitetne zemlje bez primjesa kamena za zatrpavanje rova u sloju debljine 10cm do kote gotovog terena s ručnim zbijanjem i valjanjem ručnim valjkom.
Količina stavke uključuje koeficijent gustoće materijala 1,2.
NAPOMENA:
Završna obrada površine nije predmet ovog troškovnika i izvodi se u okviru radova na krajobraznom uređenju parka.
</t>
  </si>
  <si>
    <t>2.4.</t>
  </si>
  <si>
    <t xml:space="preserve">Zatrpavanje rovova materijalom iz iskopa nakon ugradnje cjevovoda s ručnim zbijanjem rova duž cijele trase do visine 10cm od kote gotovog terena.
Obračun po dužnom metru rova.
</t>
  </si>
  <si>
    <t>2.3.</t>
  </si>
  <si>
    <t>Dobava, doprema i polaganje industrijskog kamenog agregata frakcije 0-4mm za zaštitu cijevi na dijelovima trase koji prolaze kroz pikamirani kameni materijal ili beton.
Količina predviđena kao 0,02 m3 za dužni metar trase na kojoj je potrebno zaštititi cijevi.</t>
  </si>
  <si>
    <t>2.2.</t>
  </si>
  <si>
    <t xml:space="preserve">Strojni iskop rova za lateralne vodove u sraslom zemljanom materijalu parkovnih površina na dubinu min. 30 cm od kote gotovog terena s ravnanjem dna rova.
Rov se kopa u minimalnoj širini za polaganje lateralnih vodova iz PE cijevi promjera 50mm i 32mm s odlaganjem materijala iz iskopa duž trase.
Grublji kameni materijal iz iskopa probire se ručno i odvozi na deponij unutar gradilišta.
U cijenu stavke uračunati potrebu pikamiranja na cca. 25% ukupne trase.
Dno rova na pikamiranim dijelovima trase i treba poravnati uz korištenje finijeg materijala iz iskopa.
U cijenu iskopa uračunati sva potrebna proširenja rovova za ugradnju sklopova s elektro ventilima.
Obračun po dužnom metru rova.
</t>
  </si>
  <si>
    <t>2.1.</t>
  </si>
  <si>
    <t>ZEMLJANI RADOVI - LATERALNI VODOVI</t>
  </si>
  <si>
    <t>2.</t>
  </si>
  <si>
    <t>UKUPNO ZEMLJANI RADOVI - OPSKRBNI VODOVI</t>
  </si>
  <si>
    <t>Utovar i odvoz viška materijala na trajnu ovlaštenu deponiju građevinskog otpada na udaljenosti do 15,0 km. Obračun po m3 materijala s kalkuliranom gustoćom materijala u rastresitom stanju od 1,5.
U količinu odvoza viška materijala uklučena je količina od cca. 45m3 viška kamena iz iskopa iz stavke 2.1. ovog troškovnika.</t>
  </si>
  <si>
    <t>1.9.</t>
  </si>
  <si>
    <t>Zatrpavanje rova materijalom iz iskopa u zelenim površinama s ručnim zbijanjem duž cijele trase.
Količina iskazana za materijal u zbijenom stanju.
Završna obrada površine nije predmet ovog troškovnika i izvodi se u okviru radova na krajobraznom uređenju parka.</t>
  </si>
  <si>
    <t>1.8.</t>
  </si>
  <si>
    <t xml:space="preserve">Dobava, doprema, razastiranje i valjanje  industrijskog kamenog agregata frakcije 4-32mm za izradu završnog sloja na trasama rova u šetnicama u sloju 20cm </t>
  </si>
  <si>
    <t>1.7.</t>
  </si>
  <si>
    <t>Zatrpavanje rova materijalom iz iskopa u trasi postojećih šetnica s ručnim i strojnim zbijanjem do modula stišljivosti Ms&gt;60 MN/m2.</t>
  </si>
  <si>
    <t>1.6.</t>
  </si>
  <si>
    <t xml:space="preserve">Dobava, doprema i polaganje industrijskog kamenog agregata frakcije 0-4mm za izradu posteljice za PE cijevi u sloju 10cm ispod cijevi i 10cm iznad tjemena cijevi.
U stavku uključiti ručno ravnanje i zbijanje prije polaganja cijevi za potpuno nalijeganje cijevi na posteljicu duž cijele trase. </t>
  </si>
  <si>
    <t>1.5.</t>
  </si>
  <si>
    <t>Strojni iskop rova za glavni opskrbni vod iz PE cijevi promjera 90mm i 63mm u postojećim zelenim površinama širine dna rova 40cm, na dubinu 50cm. Gornji sloj iskopa u debljini sloja 20cm odlaže se uz trasu iskopa za naknadno zatrpavanje rova.
U dužni metar rova uračunati potrebna proširenja rova na ukupno 19 mjesta za ugradnju sklopova s elektro magnetskim ventilima. 
U cijenu stavke uključiti odvoz ostatka iskopa s grubljim kamenim materijalom na privremeni deponij unutar gradilišta.</t>
  </si>
  <si>
    <t>1.4.</t>
  </si>
  <si>
    <t>Strojni iskop rova za glavni opskrbni vod iz PE cijevi promjera 90mm i 63mm u trasi postojećih nasutih staza širine dna rova 50cm, na dubinu 60cm s nagibom stranica 1:5. Gornji sloj nasutog agregata u debljini sloja 20cm odlaže se uz trasu iskopa za naknadno zatrpavanje rova. 
U cijenu stavke uključiti odvoz viška iskopa s grubljim kamenim materijalom na privremeni deponij unutar gradilišta.</t>
  </si>
  <si>
    <t>1.3.</t>
  </si>
  <si>
    <t xml:space="preserve">Izvedba betonskog okvira širine 20cm vanjske dimenzije 150x60x50cm za oslonac tipskih plastičnih kutija za pristup mjernoj garnituri.
Okvir se izvodi istovremeno s ugradnjom cjevovoda i montažom mjerne garniture s gornjom kotom na visini 30 cm ispod kote gotovog terena.
U stavku uključiti dobavu, dopremu i razastiranje drobljenca frakcije 8-32mm debljine 10cm iz kamenog agregata frakcije 8-16mm na dno okvira.
</t>
  </si>
  <si>
    <t>1.2.</t>
  </si>
  <si>
    <t>Kombinirani iskop jame u terenu III-IV kategorije širine 100cm na dubinu 100cm od kote terena za ugradnju mjerne garniture sustava za navodnjavanje.
Probrani materijal iz iskopa odlaže se uz jamu za naknadno zatrpavanje, a grublji kameni materijal odvozi se na deponij unutar gradilišta.
U cijenu stavke uključiti zatrpavanje jame s ručnim zbijanjem nakon izvedbe instalacije mjerne garniture, betonskog okvira i ugradnje tipskih kutija za pristup mjernoj garnituri.
Završna obrada površine nije predmet ovog troškovnika i izvodi se u okviru radova na krajobraznom uređenju parka.</t>
  </si>
  <si>
    <t>1.1.</t>
  </si>
  <si>
    <t>ZEMLJANI RADOVI - OPSKRBNI VODOVI</t>
  </si>
  <si>
    <t>1.</t>
  </si>
  <si>
    <t>TROŠKOVNIK SUSTAVA ZA NAVODNJAVANJE</t>
  </si>
  <si>
    <t>ukupno</t>
  </si>
  <si>
    <t>cijena</t>
  </si>
  <si>
    <t>jed</t>
  </si>
  <si>
    <t>opis stavke</t>
  </si>
  <si>
    <t>r.br.</t>
  </si>
  <si>
    <t>jed.</t>
  </si>
  <si>
    <t>UKUPNO GRAĐEVINSKI MATERIJAL I RADOVI (Eur):</t>
  </si>
  <si>
    <t>UKUPNO ELEKTROMONTAŽNI MATERIJAL I RADOVI (Eur):</t>
  </si>
  <si>
    <t>CJEVOVODI, UREĐAJI I PRIBOR -  UKUPNO  €.:</t>
  </si>
  <si>
    <t>AUTOMATIKA I PRIBOR -  UKUPNO  €.:</t>
  </si>
  <si>
    <t>OSTALI RADOVI -  UKUPNO  €.:</t>
  </si>
  <si>
    <t>TROŠKOVNIK JAVNE RASVJETE</t>
  </si>
  <si>
    <t>TROŠKOVNIK NAVODNJAVANJA</t>
  </si>
  <si>
    <t>REKAPITULACIJA</t>
  </si>
  <si>
    <t>JAVNA RASVJETA</t>
  </si>
  <si>
    <t>NAVODNJAVANJE</t>
  </si>
  <si>
    <t>SVEUKUPNO:</t>
  </si>
  <si>
    <r>
      <t>m</t>
    </r>
    <r>
      <rPr>
        <b/>
        <vertAlign val="superscript"/>
        <sz val="10"/>
        <rFont val="Arial"/>
        <family val="2"/>
        <charset val="238"/>
      </rPr>
      <t>3</t>
    </r>
  </si>
  <si>
    <r>
      <t>m</t>
    </r>
    <r>
      <rPr>
        <vertAlign val="superscript"/>
        <sz val="10"/>
        <rFont val="Arial"/>
        <family val="2"/>
        <charset val="238"/>
      </rPr>
      <t>3</t>
    </r>
  </si>
  <si>
    <r>
      <t xml:space="preserve">Dobava, doprema i ugradnja kabela tipa  PP00-Y 3x 2,5 mm2. Jedinična cijena obuhvaća nabavu, prijevoz i polaganje kabela u rov te provlačenje kroz cijevi NOVATUB </t>
    </r>
    <r>
      <rPr>
        <sz val="10"/>
        <color indexed="8"/>
        <rFont val="Arial"/>
        <family val="2"/>
        <charset val="238"/>
      </rPr>
      <t>ø 40mm.</t>
    </r>
  </si>
  <si>
    <t>Rekapitulacija građevinski</t>
  </si>
  <si>
    <t>Javna rasvjeta</t>
  </si>
  <si>
    <t>Navodnjavanje</t>
  </si>
  <si>
    <t>Rekapitulacija ukupno</t>
  </si>
  <si>
    <t xml:space="preserve">B </t>
  </si>
  <si>
    <t>C</t>
  </si>
  <si>
    <t>B</t>
  </si>
  <si>
    <t xml:space="preserve">Dobava i postava kamenih rubnjaka uz pješačke staze unutar zelenog pojasa Rive. Vrsta kamena je vapnenac sedimentnog porijekla, bijele boje, ujednačene strukture i izgleda. Kameni masiv rubnjaka mora biti bez vidljive vene, u protivnom će se uklonit o trošku izvođača.  Prostorna masa kamena  ≥2.46 - 2,5 t/m3,  poroznost ≤ 6,5 - 8.18 % i upijanje vode  ≤ 1,8 - 2.22 %. Čvrstoća na pritisak  ≥121.6 -  130 MN/m2, na savijanje ≥ 8 -12.6 MN/m2 i otpornost na habanje ≤ 22 - 27.1 cm3/50 cm2.
Rubnjak je dimenzije 12x24 cm (vidi detalj). Gornji bridovi su zaobljeni u radijusu 1 cm. Rubnjaci moraju biti piljeni iz kamenog bloka, površinska obrada vidljivih ploha je prema postojećim rubnjacima cvjetnjaka. Pošto postojeći rubnjaci imaju više različitih površinskih obrada potrebno je izraditi više uzoraka sa različitim zavšnim obradama. U cijenu stavke uključena je izrada probnih uzoraka (cca 3- 5 kom.) sa različitom završnom obradom ( različite vrste štokanja, brušenja..). Konačna odluka o završnoj obradi donijet će se u suradnji sa konzervatorimai nakon uvida u uzorke.  
</t>
  </si>
  <si>
    <t>Izvedba rubnjaka sa na dijelu predviđenih formi pješačke stazena kojima je radijus zakrivljenosti manji od 150 cm. Stavka u svemu kao V/01 samo kameni masiv rezati kao lučni element (rubnjak) u projektiranom radijusu .</t>
  </si>
  <si>
    <t>Dobava i postava kamenih rubnjaka cvijetnjaka.
Stavka u svemu kao V/01 samo se ovali cvijetnjaka slažu dijelom od ravnih rubnjaka i dijelom od lučnih elemenata koji su rezani iz kamenog masiva u projektiranom radijusu Dimenzije ravnih i zakrivljenja lučnih rubnjaka preuzeti sa postojećih rubnjaka na ovalima. . Fuga između rubnjaka nepromjenjive širine (max 5 mm).</t>
  </si>
  <si>
    <r>
      <t xml:space="preserve">Dobava, doprema i ugradnja kamenog opločnika ( spoj Karda i obale, površina kraj javnog Wc-a i kod Hotela Zagreb).
Vrsta kamena je vapnenac sedimentnog porijekla, bijele boje, ujednačene strukture i izgleda. Opločnjaci moraju biti piljeni iz kamenog bloka, površinska obrada vidljivih ploha je štokanje. Kameni masiv mora biti bez vidljive vene, u protivnom će se uklonit o trošku izvođača.  Prostorna masa kamena  ≥2.46 - 2,5 t/m3,  poroznost ≤ 6,5 - 8.18 % i upijanje vode  ≤ 1,8 - 2.22 %. Čvrstoća na pritisak  ≥121.6 -  130 MN/m2, na savijanje ≥ 8 -12.6 MN/m2 i otpornost na habanje ≤ 22 - 27.1 cm3/50 cm2.
Opločenje izvoditi od kamenih ploča širine 30 cm, a slobodne dužine, minimalno 45 cm. Odnos širina/dužina min.1:1.5. </t>
    </r>
    <r>
      <rPr>
        <b/>
        <sz val="10"/>
        <rFont val="Arial Narrow"/>
        <family val="2"/>
        <charset val="238"/>
      </rPr>
      <t>Izgled i vrsta kamena, dimenzije opločnika, način ugradnje i shema slaganja moraju biti isti kao opločanje na obalnom pojasu Rive</t>
    </r>
    <r>
      <rPr>
        <sz val="10"/>
        <rFont val="Arial Narrow"/>
        <family val="2"/>
        <charset val="238"/>
      </rPr>
      <t xml:space="preserve">. Debljina kamenih ploča iznosi 10 cm. Kamen ugraditi u vlažnu mješavinu od cementnog morta 1:3.debljine 3 do 5 cm koja je uključena u cijenu stavke. Prije postavljanja kamena cem. mort zaliti cementnim mlijekom. Debljina fuge između kamenih ploča 5 do 10 mm. Kameni opločnik izvesti u nagibu prema moru ili zelenoj površine
U stavku je uključen sav rad, materijal, transport i sve potrebno za dovršenje stavke, uključujući završno čišćenje i impregnaciju.
Prije nabave kamena, potrebno je projektantu i/ili nadzornom inženjeru dostaviti uzorak kamena na potvrdu i utvrditi s njim shemu slaganja opločnika. 
Obračun po m2 ugrađenog opločnika. </t>
    </r>
  </si>
  <si>
    <t>m1</t>
  </si>
  <si>
    <t xml:space="preserve">Dobava, doprema i polaganje cijevi iz polietilena PE100, SDR17, 10 bara u kolutovima od 100m1 za izvedbu opskrbnih vodova. Stavka uključuje izvedbu spojeva elektro spojnicama za ugradnju kompletnog cjevovoda s ograncima i spojevima na razdjelne ventile DN50 prema shemi instalacije iz izvedbenog projekta. Obračun po dužnom metru kompletno montiranog i ispitanog cjevovoda. </t>
  </si>
  <si>
    <t>Dobava, doprema i polaganje cijevi kap-po-kap za površinsku ugradnju sa samoregulirajućim kapaljkama, za pritisak 0,6 do 4 bara, razmak kapaljki 33 cm, 2,3 l/h po kapaljki, dvoslojna, smeđa, tip Rain Bird XFD Drip Line. Stavka uključuje dobavu i ugradnju kolčića za za vertikalnu stabilizaciju cijevi protiv izdizanja pod pritiskom. Kolčići se ugrađuju se na svaka 2 m1 cijevi. Stavka uključuje sav potreban ubodni spojni materijal promjera 17mm tip RAIN BIRD serije XFF i njegovu ugradnju.
U cijenu stavke uključiti i iskop plitkog rova 5 do 10 cm u naveženom supstratu, prije samog polaganja cijevi  te zagrtanje cijevi nakon polaganja. Obračun po dužnom metru ugrađene cijevi.</t>
  </si>
  <si>
    <t>Izvedba uzemljenja upravljačkog sustava za zaštitu od prenapona iz polja. Stavka uključuje dobavu i polaganje FeZn trake 25x4mm u duljini 40m1, ugradnju 1 prenaponskog elementa tip MSP-1, jednog nosača prenaponske zaštite tip MGP-1, dobavu i ugradnju jedne ventilske kutije dim. 590x490x307mm tip Rain Bird VB-STD-H i pripadajući spojni i vijčani materijal i pribor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</si>
</sst>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kn&quot;_-;\-* #,##0.00\ &quot;kn&quot;_-;_-* &quot;-&quot;??\ &quot;kn&quot;_-;_-@_-"/>
    <numFmt numFmtId="43" formatCode="_-* #,##0.00\ _k_n_-;\-* #,##0.00\ _k_n_-;_-* &quot;-&quot;??\ _k_n_-;_-@_-"/>
    <numFmt numFmtId="164" formatCode="_-* #,##0.00_-;\-* #,##0.00_-;_-* &quot;-&quot;??_-;_-@_-"/>
    <numFmt numFmtId="165" formatCode="#,##0.00\ &quot;kn&quot;"/>
    <numFmt numFmtId="166" formatCode="#,##0.00\ [$€-425]"/>
    <numFmt numFmtId="167" formatCode="#,##0.00\ [$€-425];[Red]#,##0.00\ [$€-425]"/>
    <numFmt numFmtId="168" formatCode="#,##0.0"/>
    <numFmt numFmtId="169" formatCode="_-* #,##0.00\ [$€-1]_-;\-* #,##0.00\ [$€-1]_-;_-* &quot;-&quot;??\ [$€-1]_-;_-@_-"/>
    <numFmt numFmtId="170" formatCode="#,##0.00\ _k_n"/>
    <numFmt numFmtId="171" formatCode="#,##0.00_ ;[Red]\-#,##0.00\ "/>
  </numFmts>
  <fonts count="59" x14ac:knownFonts="1">
    <font>
      <sz val="11"/>
      <color theme="1"/>
      <name val="Calibri"/>
      <family val="2"/>
      <charset val="238"/>
      <scheme val="minor"/>
    </font>
    <font>
      <sz val="11"/>
      <color theme="1"/>
      <name val="Arial Narrow"/>
      <family val="2"/>
      <charset val="238"/>
    </font>
    <font>
      <sz val="11"/>
      <color rgb="FF000000"/>
      <name val="Arial Narrow"/>
      <family val="2"/>
      <charset val="238"/>
    </font>
    <font>
      <sz val="16"/>
      <color theme="1"/>
      <name val="Arial Narrow"/>
      <family val="2"/>
      <charset val="238"/>
    </font>
    <font>
      <b/>
      <sz val="16"/>
      <color theme="1"/>
      <name val="Arial Narrow"/>
      <family val="2"/>
      <charset val="238"/>
    </font>
    <font>
      <b/>
      <sz val="11"/>
      <color theme="1"/>
      <name val="Arial Narrow"/>
      <family val="2"/>
      <charset val="238"/>
    </font>
    <font>
      <b/>
      <sz val="12"/>
      <color theme="1"/>
      <name val="Arial Narrow"/>
      <family val="2"/>
      <charset val="238"/>
    </font>
    <font>
      <sz val="10"/>
      <color theme="1"/>
      <name val="Arial Narrow"/>
      <family val="2"/>
      <charset val="238"/>
    </font>
    <font>
      <b/>
      <sz val="14"/>
      <color theme="1"/>
      <name val="Arial Narrow"/>
      <family val="2"/>
      <charset val="238"/>
    </font>
    <font>
      <sz val="14"/>
      <color theme="1"/>
      <name val="Arial Narrow"/>
      <family val="2"/>
      <charset val="238"/>
    </font>
    <font>
      <sz val="11"/>
      <color rgb="FFFF0000"/>
      <name val="Arial Narrow"/>
      <family val="2"/>
      <charset val="238"/>
    </font>
    <font>
      <sz val="11"/>
      <name val="Arial Narrow"/>
      <family val="2"/>
      <charset val="238"/>
    </font>
    <font>
      <b/>
      <sz val="10"/>
      <color theme="1"/>
      <name val="Arial Narrow"/>
      <family val="2"/>
      <charset val="238"/>
    </font>
    <font>
      <i/>
      <sz val="10"/>
      <name val="Arial Narrow"/>
      <family val="2"/>
      <charset val="238"/>
    </font>
    <font>
      <sz val="10"/>
      <name val="Arial Narrow"/>
      <family val="2"/>
      <charset val="238"/>
    </font>
    <font>
      <b/>
      <sz val="11"/>
      <name val="Arial Narrow"/>
      <family val="2"/>
      <charset val="238"/>
    </font>
    <font>
      <b/>
      <i/>
      <sz val="10"/>
      <name val="Arial Narrow"/>
      <family val="2"/>
      <charset val="238"/>
    </font>
    <font>
      <b/>
      <sz val="8"/>
      <name val="Arial Narrow"/>
      <family val="2"/>
      <charset val="238"/>
    </font>
    <font>
      <b/>
      <sz val="14"/>
      <name val="Arial Narrow"/>
      <family val="2"/>
      <charset val="238"/>
    </font>
    <font>
      <sz val="14"/>
      <name val="Arial Narrow"/>
      <family val="2"/>
      <charset val="238"/>
    </font>
    <font>
      <b/>
      <sz val="12"/>
      <name val="Arial Narrow"/>
      <family val="2"/>
      <charset val="238"/>
    </font>
    <font>
      <sz val="11"/>
      <color theme="1"/>
      <name val="Calibri"/>
      <family val="2"/>
      <charset val="238"/>
      <scheme val="minor"/>
    </font>
    <font>
      <sz val="10"/>
      <name val="Arial"/>
      <family val="2"/>
      <charset val="238"/>
    </font>
    <font>
      <sz val="10"/>
      <name val="Times New Roman CE"/>
      <family val="1"/>
      <charset val="238"/>
    </font>
    <font>
      <sz val="12"/>
      <name val="Times New Roman CE"/>
      <family val="1"/>
      <charset val="238"/>
    </font>
    <font>
      <sz val="10"/>
      <name val="Helv"/>
    </font>
    <font>
      <sz val="11"/>
      <color theme="8" tint="-0.499984740745262"/>
      <name val="Arial Narrow"/>
      <family val="2"/>
      <charset val="238"/>
    </font>
    <font>
      <sz val="11"/>
      <color theme="9"/>
      <name val="Arial Narrow"/>
      <family val="2"/>
      <charset val="238"/>
    </font>
    <font>
      <sz val="11"/>
      <color rgb="FF00B050"/>
      <name val="Arial Narrow"/>
      <family val="2"/>
      <charset val="238"/>
    </font>
    <font>
      <b/>
      <sz val="10"/>
      <name val="Arial Narrow"/>
      <family val="2"/>
      <charset val="238"/>
    </font>
    <font>
      <sz val="11"/>
      <color theme="1"/>
      <name val="Calibri"/>
      <family val="2"/>
      <scheme val="minor"/>
    </font>
    <font>
      <sz val="10"/>
      <name val="Arial"/>
      <family val="2"/>
    </font>
    <font>
      <sz val="10"/>
      <name val="Arial CE"/>
      <charset val="238"/>
    </font>
    <font>
      <sz val="8"/>
      <color indexed="8"/>
      <name val="Calibri"/>
      <family val="2"/>
      <charset val="238"/>
    </font>
    <font>
      <sz val="8"/>
      <name val="Arial"/>
      <family val="2"/>
      <charset val="238"/>
    </font>
    <font>
      <b/>
      <sz val="8"/>
      <name val="Arial"/>
      <family val="2"/>
      <charset val="238"/>
    </font>
    <font>
      <sz val="8"/>
      <name val="Calibri"/>
      <family val="2"/>
      <charset val="238"/>
    </font>
    <font>
      <b/>
      <sz val="8"/>
      <name val="Calibri"/>
      <family val="2"/>
      <charset val="238"/>
    </font>
    <font>
      <sz val="8"/>
      <name val="Arial"/>
      <family val="2"/>
    </font>
    <font>
      <sz val="8"/>
      <name val="Arial CE"/>
      <charset val="238"/>
    </font>
    <font>
      <b/>
      <sz val="8"/>
      <name val="Arial"/>
      <family val="2"/>
    </font>
    <font>
      <sz val="8"/>
      <name val="Arial CE"/>
      <family val="2"/>
      <charset val="238"/>
    </font>
    <font>
      <b/>
      <sz val="10"/>
      <name val="Arial"/>
      <family val="2"/>
      <charset val="238"/>
    </font>
    <font>
      <sz val="12"/>
      <name val="Arial Narrow"/>
      <family val="2"/>
      <charset val="238"/>
    </font>
    <font>
      <sz val="12"/>
      <name val="Arial"/>
      <family val="2"/>
      <charset val="238"/>
    </font>
    <font>
      <sz val="12"/>
      <color indexed="8"/>
      <name val="Arial"/>
      <family val="2"/>
      <charset val="238"/>
    </font>
    <font>
      <sz val="10"/>
      <color indexed="8"/>
      <name val="Arial"/>
      <family val="2"/>
      <charset val="238"/>
    </font>
    <font>
      <b/>
      <sz val="10"/>
      <color indexed="8"/>
      <name val="Arial"/>
      <family val="2"/>
      <charset val="238"/>
    </font>
    <font>
      <vertAlign val="superscript"/>
      <sz val="8"/>
      <name val="Arial"/>
      <family val="2"/>
      <charset val="238"/>
    </font>
    <font>
      <sz val="9"/>
      <name val="Arial"/>
      <family val="2"/>
      <charset val="238"/>
    </font>
    <font>
      <u/>
      <sz val="9"/>
      <name val="Arial"/>
      <family val="2"/>
      <charset val="238"/>
    </font>
    <font>
      <b/>
      <sz val="9"/>
      <name val="Arial"/>
      <family val="2"/>
      <charset val="238"/>
    </font>
    <font>
      <b/>
      <vertAlign val="superscript"/>
      <sz val="10"/>
      <name val="Arial"/>
      <family val="2"/>
      <charset val="238"/>
    </font>
    <font>
      <sz val="11"/>
      <name val="Arial"/>
      <family val="2"/>
      <charset val="238"/>
    </font>
    <font>
      <vertAlign val="superscript"/>
      <sz val="10"/>
      <name val="Arial"/>
      <family val="2"/>
      <charset val="238"/>
    </font>
    <font>
      <sz val="10"/>
      <color theme="1"/>
      <name val="Arial"/>
      <family val="2"/>
      <charset val="238"/>
    </font>
    <font>
      <b/>
      <sz val="10"/>
      <color rgb="FF000000"/>
      <name val="Arial"/>
      <family val="2"/>
      <charset val="238"/>
    </font>
    <font>
      <sz val="10"/>
      <color rgb="FF000000"/>
      <name val="Arial"/>
      <family val="2"/>
      <charset val="238"/>
    </font>
    <font>
      <sz val="10"/>
      <color rgb="FFFF0000"/>
      <name val="Arial"/>
      <family val="2"/>
      <charset val="238"/>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2F2F2"/>
        <bgColor rgb="FFF2F2F2"/>
      </patternFill>
    </fill>
    <fill>
      <patternFill patternType="solid">
        <fgColor rgb="FFDBE5F1"/>
        <bgColor rgb="FFDBE5F1"/>
      </patternFill>
    </fill>
    <fill>
      <patternFill patternType="solid">
        <fgColor theme="2" tint="-9.9978637043366805E-2"/>
        <bgColor indexed="64"/>
      </patternFill>
    </fill>
    <fill>
      <patternFill patternType="solid">
        <fgColor theme="0" tint="-0.249977111117893"/>
        <bgColor indexed="64"/>
      </patternFill>
    </fill>
    <fill>
      <patternFill patternType="solid">
        <fgColor indexed="51"/>
        <bgColor indexed="64"/>
      </patternFill>
    </fill>
    <fill>
      <patternFill patternType="solid">
        <fgColor rgb="FFFFC000"/>
        <bgColor indexed="64"/>
      </patternFill>
    </fill>
    <fill>
      <patternFill patternType="solid">
        <fgColor indexed="27"/>
        <bgColor indexed="41"/>
      </patternFill>
    </fill>
    <fill>
      <patternFill patternType="solid">
        <fgColor indexed="41"/>
        <bgColor indexed="64"/>
      </patternFill>
    </fill>
  </fills>
  <borders count="25">
    <border>
      <left/>
      <right/>
      <top/>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style="hair">
        <color auto="1"/>
      </left>
      <right style="hair">
        <color auto="1"/>
      </right>
      <top style="hair">
        <color auto="1"/>
      </top>
      <bottom style="hair">
        <color auto="1"/>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s>
  <cellStyleXfs count="33">
    <xf numFmtId="0" fontId="0" fillId="0" borderId="0"/>
    <xf numFmtId="0" fontId="22" fillId="0" borderId="0"/>
    <xf numFmtId="164" fontId="22" fillId="0" borderId="0" applyFont="0" applyFill="0" applyBorder="0" applyAlignment="0" applyProtection="0"/>
    <xf numFmtId="43" fontId="22" fillId="0" borderId="0" applyFont="0" applyFill="0" applyBorder="0" applyAlignment="0" applyProtection="0"/>
    <xf numFmtId="164" fontId="2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3" fillId="0" borderId="0">
      <alignment horizontal="right" vertical="top"/>
    </xf>
    <xf numFmtId="0" fontId="24" fillId="0" borderId="0">
      <alignment horizontal="justify" vertical="top" wrapText="1"/>
    </xf>
    <xf numFmtId="0" fontId="23" fillId="0" borderId="0">
      <alignment horizontal="left"/>
    </xf>
    <xf numFmtId="4" fontId="24" fillId="0" borderId="0">
      <alignment horizontal="right"/>
    </xf>
    <xf numFmtId="0" fontId="24" fillId="0" borderId="0">
      <alignment horizontal="right"/>
    </xf>
    <xf numFmtId="4" fontId="24" fillId="0" borderId="0">
      <alignment horizontal="right" wrapText="1"/>
    </xf>
    <xf numFmtId="0" fontId="24" fillId="0" borderId="0">
      <alignment horizontal="right"/>
    </xf>
    <xf numFmtId="4" fontId="24" fillId="0" borderId="0">
      <alignment horizontal="right"/>
    </xf>
    <xf numFmtId="0" fontId="22" fillId="0" borderId="0"/>
    <xf numFmtId="0" fontId="23" fillId="0" borderId="0"/>
    <xf numFmtId="0" fontId="25" fillId="0" borderId="0"/>
    <xf numFmtId="0" fontId="22" fillId="0" borderId="0"/>
    <xf numFmtId="0" fontId="30" fillId="0" borderId="0"/>
    <xf numFmtId="43" fontId="22" fillId="0" borderId="0" applyFont="0" applyFill="0" applyBorder="0" applyAlignment="0" applyProtection="0"/>
    <xf numFmtId="0" fontId="22" fillId="0" borderId="0"/>
    <xf numFmtId="0" fontId="31" fillId="0" borderId="0"/>
    <xf numFmtId="0" fontId="22" fillId="0" borderId="0"/>
    <xf numFmtId="0" fontId="21" fillId="0" borderId="0"/>
    <xf numFmtId="0" fontId="32" fillId="0" borderId="0"/>
    <xf numFmtId="0" fontId="31" fillId="0" borderId="0"/>
    <xf numFmtId="0" fontId="30" fillId="0" borderId="0"/>
    <xf numFmtId="0" fontId="32" fillId="0" borderId="0"/>
    <xf numFmtId="169" fontId="22" fillId="0" borderId="0"/>
    <xf numFmtId="0" fontId="30" fillId="0" borderId="0"/>
    <xf numFmtId="0" fontId="32" fillId="0" borderId="0"/>
    <xf numFmtId="0" fontId="14" fillId="0" borderId="21">
      <alignment horizontal="justify" vertical="top" wrapText="1"/>
    </xf>
  </cellStyleXfs>
  <cellXfs count="465">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xf>
    <xf numFmtId="49" fontId="1" fillId="0" borderId="0" xfId="0" applyNumberFormat="1" applyFont="1" applyAlignment="1">
      <alignment vertical="center"/>
    </xf>
    <xf numFmtId="49" fontId="1" fillId="0" borderId="0" xfId="0" applyNumberFormat="1" applyFont="1"/>
    <xf numFmtId="49" fontId="1" fillId="0" borderId="0" xfId="0" applyNumberFormat="1" applyFont="1" applyAlignment="1">
      <alignment horizontal="left"/>
    </xf>
    <xf numFmtId="49" fontId="1" fillId="0" borderId="0" xfId="0" applyNumberFormat="1" applyFont="1" applyAlignment="1">
      <alignment vertical="center" wrapText="1"/>
    </xf>
    <xf numFmtId="49" fontId="2" fillId="0" borderId="0" xfId="0" applyNumberFormat="1" applyFont="1" applyAlignment="1">
      <alignment horizontal="left" vertical="center" wrapText="1"/>
    </xf>
    <xf numFmtId="49" fontId="1" fillId="0" borderId="0" xfId="0" applyNumberFormat="1" applyFont="1" applyAlignment="1">
      <alignment wrapText="1"/>
    </xf>
    <xf numFmtId="49" fontId="1" fillId="0" borderId="0" xfId="0" applyNumberFormat="1" applyFont="1" applyAlignment="1">
      <alignment horizontal="left" wrapText="1"/>
    </xf>
    <xf numFmtId="49" fontId="2" fillId="0" borderId="0" xfId="0" applyNumberFormat="1" applyFont="1" applyAlignment="1">
      <alignment horizontal="left" wrapText="1"/>
    </xf>
    <xf numFmtId="0" fontId="9"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top"/>
    </xf>
    <xf numFmtId="0" fontId="1" fillId="0" borderId="0" xfId="0" applyNumberFormat="1" applyFont="1" applyAlignment="1">
      <alignment horizontal="justify" vertical="top" wrapText="1"/>
    </xf>
    <xf numFmtId="0" fontId="1" fillId="0" borderId="0" xfId="0" applyNumberFormat="1" applyFont="1" applyAlignment="1">
      <alignment horizontal="justify" vertical="top"/>
    </xf>
    <xf numFmtId="0" fontId="10" fillId="0" borderId="0" xfId="0" applyFont="1" applyAlignment="1">
      <alignment horizontal="left" vertical="center"/>
    </xf>
    <xf numFmtId="2" fontId="9" fillId="0" borderId="0" xfId="0" applyNumberFormat="1" applyFont="1" applyAlignment="1">
      <alignment horizontal="right"/>
    </xf>
    <xf numFmtId="2" fontId="1" fillId="0" borderId="0" xfId="0" applyNumberFormat="1" applyFont="1" applyAlignment="1">
      <alignment horizontal="right"/>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top"/>
    </xf>
    <xf numFmtId="49" fontId="11" fillId="0" borderId="0" xfId="0" applyNumberFormat="1" applyFont="1" applyAlignment="1">
      <alignment horizontal="justify" vertical="top" wrapText="1"/>
    </xf>
    <xf numFmtId="2" fontId="7" fillId="0" borderId="0" xfId="0" applyNumberFormat="1" applyFont="1" applyAlignment="1">
      <alignment horizontal="right"/>
    </xf>
    <xf numFmtId="0" fontId="7" fillId="0" borderId="0" xfId="0" applyFont="1" applyAlignment="1">
      <alignment vertical="top"/>
    </xf>
    <xf numFmtId="0" fontId="7" fillId="0" borderId="0" xfId="0" applyFont="1" applyAlignment="1">
      <alignment horizontal="left"/>
    </xf>
    <xf numFmtId="2" fontId="7" fillId="0" borderId="0" xfId="0" applyNumberFormat="1" applyFont="1" applyAlignment="1">
      <alignment horizontal="left"/>
    </xf>
    <xf numFmtId="2" fontId="9" fillId="0" borderId="0" xfId="0" applyNumberFormat="1" applyFont="1" applyAlignment="1">
      <alignment horizontal="left"/>
    </xf>
    <xf numFmtId="2" fontId="1" fillId="0" borderId="0" xfId="0" applyNumberFormat="1" applyFont="1" applyAlignment="1">
      <alignment horizontal="left"/>
    </xf>
    <xf numFmtId="0" fontId="9" fillId="0" borderId="0" xfId="0" applyFont="1" applyAlignment="1">
      <alignment horizontal="left"/>
    </xf>
    <xf numFmtId="0" fontId="12" fillId="0" borderId="0" xfId="0" applyFont="1" applyAlignment="1">
      <alignment vertical="top"/>
    </xf>
    <xf numFmtId="0" fontId="12" fillId="0" borderId="0" xfId="0" applyFont="1" applyAlignment="1">
      <alignment horizontal="left"/>
    </xf>
    <xf numFmtId="2" fontId="12" fillId="0" borderId="0" xfId="0" applyNumberFormat="1" applyFont="1" applyAlignment="1">
      <alignment horizontal="left"/>
    </xf>
    <xf numFmtId="0" fontId="11" fillId="0" borderId="0" xfId="0" applyFont="1" applyAlignment="1">
      <alignment horizontal="center"/>
    </xf>
    <xf numFmtId="2" fontId="11" fillId="0" borderId="0" xfId="0" applyNumberFormat="1" applyFont="1" applyAlignment="1">
      <alignment horizontal="right"/>
    </xf>
    <xf numFmtId="0" fontId="11" fillId="0" borderId="0" xfId="0" applyNumberFormat="1" applyFont="1" applyAlignment="1">
      <alignment horizontal="justify" vertical="top"/>
    </xf>
    <xf numFmtId="0" fontId="11" fillId="0" borderId="0" xfId="0" applyNumberFormat="1" applyFont="1" applyAlignment="1">
      <alignment horizontal="justify" vertical="top" wrapText="1"/>
    </xf>
    <xf numFmtId="0" fontId="15" fillId="0" borderId="0" xfId="0" applyNumberFormat="1" applyFont="1" applyAlignment="1">
      <alignment horizontal="left" vertical="center"/>
    </xf>
    <xf numFmtId="0" fontId="11" fillId="0" borderId="0" xfId="0" applyNumberFormat="1" applyFont="1" applyAlignment="1">
      <alignment horizontal="justify" vertical="center"/>
    </xf>
    <xf numFmtId="0" fontId="11" fillId="0" borderId="0" xfId="0" applyFont="1" applyAlignment="1">
      <alignment horizontal="left" vertical="center"/>
    </xf>
    <xf numFmtId="49" fontId="1" fillId="0" borderId="0" xfId="0" applyNumberFormat="1" applyFont="1" applyAlignment="1">
      <alignment horizontal="center" vertical="top"/>
    </xf>
    <xf numFmtId="0" fontId="11" fillId="0" borderId="0" xfId="0" applyFont="1" applyAlignment="1">
      <alignment horizontal="center" vertical="top"/>
    </xf>
    <xf numFmtId="49" fontId="7" fillId="0" borderId="0" xfId="0" applyNumberFormat="1" applyFont="1" applyAlignment="1">
      <alignment horizontal="center" vertical="top"/>
    </xf>
    <xf numFmtId="0" fontId="11" fillId="0" borderId="0" xfId="0" applyFont="1" applyAlignment="1">
      <alignment vertical="top"/>
    </xf>
    <xf numFmtId="49" fontId="17" fillId="0" borderId="0" xfId="0" applyNumberFormat="1" applyFont="1" applyFill="1" applyBorder="1" applyAlignment="1">
      <alignment horizontal="justify" vertical="center"/>
    </xf>
    <xf numFmtId="0" fontId="15" fillId="0" borderId="3" xfId="0" applyNumberFormat="1" applyFont="1" applyBorder="1" applyAlignment="1">
      <alignment horizontal="center" vertical="center"/>
    </xf>
    <xf numFmtId="49" fontId="15" fillId="0" borderId="1" xfId="0" applyNumberFormat="1" applyFont="1" applyBorder="1" applyAlignment="1">
      <alignment horizontal="left"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0" xfId="0" applyNumberFormat="1" applyFont="1" applyAlignment="1">
      <alignment horizontal="center" vertical="top"/>
    </xf>
    <xf numFmtId="49" fontId="11" fillId="0" borderId="0" xfId="0" applyNumberFormat="1" applyFont="1" applyAlignment="1">
      <alignment horizontal="justify" vertical="top"/>
    </xf>
    <xf numFmtId="0" fontId="1" fillId="0" borderId="0" xfId="0" applyNumberFormat="1" applyFont="1" applyAlignment="1">
      <alignment horizontal="center" vertical="top"/>
    </xf>
    <xf numFmtId="0" fontId="5" fillId="0" borderId="0" xfId="0" applyFont="1" applyAlignment="1">
      <alignment vertical="top"/>
    </xf>
    <xf numFmtId="0" fontId="5" fillId="0" borderId="0" xfId="0" applyFont="1" applyAlignment="1">
      <alignment horizontal="left"/>
    </xf>
    <xf numFmtId="0" fontId="5" fillId="0" borderId="0" xfId="0" applyNumberFormat="1" applyFont="1" applyAlignment="1">
      <alignment horizontal="center" vertical="top"/>
    </xf>
    <xf numFmtId="0" fontId="5" fillId="0" borderId="3" xfId="0" applyNumberFormat="1" applyFont="1" applyBorder="1" applyAlignment="1">
      <alignment horizontal="justify" vertical="top"/>
    </xf>
    <xf numFmtId="0" fontId="5" fillId="0" borderId="4" xfId="0" applyFont="1" applyBorder="1" applyAlignment="1">
      <alignment vertical="top"/>
    </xf>
    <xf numFmtId="0" fontId="5" fillId="0" borderId="0" xfId="0" applyNumberFormat="1" applyFont="1" applyAlignment="1">
      <alignment horizontal="justify" vertical="top"/>
    </xf>
    <xf numFmtId="0" fontId="11" fillId="2" borderId="0" xfId="0" applyNumberFormat="1" applyFont="1" applyFill="1" applyBorder="1" applyAlignment="1">
      <alignment horizontal="left" vertical="center"/>
    </xf>
    <xf numFmtId="49" fontId="11" fillId="2" borderId="0" xfId="0" applyNumberFormat="1" applyFont="1" applyFill="1" applyBorder="1" applyAlignment="1">
      <alignment horizontal="justify" vertical="center"/>
    </xf>
    <xf numFmtId="0" fontId="11" fillId="2" borderId="0" xfId="0" applyFont="1" applyFill="1" applyBorder="1" applyAlignment="1">
      <alignment horizontal="center"/>
    </xf>
    <xf numFmtId="49" fontId="11" fillId="0" borderId="0" xfId="0" applyNumberFormat="1" applyFont="1" applyAlignment="1">
      <alignment horizontal="justify" vertical="center"/>
    </xf>
    <xf numFmtId="0" fontId="17"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2" fontId="17" fillId="0" borderId="2" xfId="0" applyNumberFormat="1" applyFont="1" applyFill="1" applyBorder="1" applyAlignment="1">
      <alignment horizontal="center" vertical="center"/>
    </xf>
    <xf numFmtId="0" fontId="17" fillId="0" borderId="0" xfId="0" applyNumberFormat="1" applyFont="1" applyFill="1" applyBorder="1" applyAlignment="1">
      <alignment horizontal="center" vertical="top"/>
    </xf>
    <xf numFmtId="0" fontId="17" fillId="0" borderId="0" xfId="0" applyFont="1" applyFill="1" applyBorder="1" applyAlignment="1">
      <alignment horizontal="center"/>
    </xf>
    <xf numFmtId="0" fontId="11" fillId="0" borderId="0" xfId="0" applyFont="1" applyBorder="1" applyAlignment="1">
      <alignment horizontal="center" vertical="center"/>
    </xf>
    <xf numFmtId="2" fontId="19" fillId="0" borderId="0" xfId="0" applyNumberFormat="1" applyFont="1" applyAlignment="1">
      <alignment horizontal="right"/>
    </xf>
    <xf numFmtId="0" fontId="19" fillId="0" borderId="0" xfId="0" applyFont="1" applyAlignment="1">
      <alignment horizontal="left" vertical="center"/>
    </xf>
    <xf numFmtId="0" fontId="14" fillId="0" borderId="2" xfId="0" applyFont="1" applyBorder="1" applyAlignment="1">
      <alignment horizontal="center" vertical="center"/>
    </xf>
    <xf numFmtId="0" fontId="11" fillId="0" borderId="1" xfId="0" applyFont="1" applyBorder="1" applyAlignment="1">
      <alignment vertical="center"/>
    </xf>
    <xf numFmtId="0" fontId="11" fillId="0" borderId="0" xfId="0" applyNumberFormat="1" applyFont="1" applyAlignment="1">
      <alignment horizontal="center" vertical="top"/>
    </xf>
    <xf numFmtId="49" fontId="2" fillId="0" borderId="0" xfId="0" applyNumberFormat="1" applyFont="1" applyAlignment="1">
      <alignment horizontal="left" vertical="center"/>
    </xf>
    <xf numFmtId="49" fontId="1" fillId="0" borderId="0" xfId="0" applyNumberFormat="1" applyFont="1" applyAlignment="1">
      <alignment vertical="top" wrapText="1"/>
    </xf>
    <xf numFmtId="49" fontId="1" fillId="0" borderId="0" xfId="0" applyNumberFormat="1" applyFont="1" applyAlignment="1">
      <alignment vertical="top"/>
    </xf>
    <xf numFmtId="0" fontId="19" fillId="0" borderId="0" xfId="0" applyFont="1" applyAlignment="1">
      <alignment horizontal="left"/>
    </xf>
    <xf numFmtId="2" fontId="19" fillId="0" borderId="0" xfId="0" applyNumberFormat="1" applyFont="1" applyAlignment="1">
      <alignment horizontal="left"/>
    </xf>
    <xf numFmtId="0" fontId="19" fillId="0" borderId="0" xfId="0" applyNumberFormat="1" applyFont="1" applyAlignment="1">
      <alignment horizontal="right"/>
    </xf>
    <xf numFmtId="0" fontId="11" fillId="0" borderId="0" xfId="0" applyFont="1" applyAlignment="1">
      <alignment horizontal="left"/>
    </xf>
    <xf numFmtId="2" fontId="11" fillId="0" borderId="0" xfId="0" applyNumberFormat="1" applyFont="1" applyAlignment="1">
      <alignment horizontal="left"/>
    </xf>
    <xf numFmtId="0" fontId="11" fillId="0" borderId="0" xfId="0" applyNumberFormat="1" applyFont="1" applyAlignment="1">
      <alignment horizontal="right"/>
    </xf>
    <xf numFmtId="0" fontId="15" fillId="0" borderId="0" xfId="0" applyNumberFormat="1" applyFont="1" applyAlignment="1">
      <alignment horizontal="left" vertical="top"/>
    </xf>
    <xf numFmtId="0" fontId="15" fillId="0" borderId="0" xfId="0" applyFont="1" applyAlignment="1">
      <alignment vertical="top"/>
    </xf>
    <xf numFmtId="0" fontId="15" fillId="0" borderId="0" xfId="0" applyFont="1" applyAlignment="1">
      <alignment horizontal="left"/>
    </xf>
    <xf numFmtId="0" fontId="17" fillId="0" borderId="0" xfId="0" applyFont="1" applyFill="1" applyBorder="1" applyAlignment="1">
      <alignment horizontal="center" vertical="center"/>
    </xf>
    <xf numFmtId="0" fontId="11" fillId="0" borderId="0" xfId="0" applyNumberFormat="1" applyFont="1" applyFill="1" applyBorder="1" applyAlignment="1">
      <alignment horizontal="justify" vertical="top" wrapText="1"/>
    </xf>
    <xf numFmtId="0" fontId="1" fillId="0" borderId="0" xfId="0" applyFont="1" applyAlignment="1">
      <alignment horizontal="center"/>
    </xf>
    <xf numFmtId="0" fontId="11" fillId="2" borderId="0" xfId="0" applyNumberFormat="1" applyFont="1" applyFill="1" applyBorder="1" applyAlignment="1">
      <alignment horizontal="left" vertical="top"/>
    </xf>
    <xf numFmtId="0" fontId="11" fillId="0" borderId="0" xfId="0" applyNumberFormat="1" applyFont="1" applyAlignment="1">
      <alignment horizontal="left" vertical="top"/>
    </xf>
    <xf numFmtId="0" fontId="1" fillId="0" borderId="0" xfId="0" applyFont="1" applyAlignment="1">
      <alignment horizontal="center" vertical="top" wrapText="1"/>
    </xf>
    <xf numFmtId="165" fontId="1" fillId="0" borderId="0" xfId="0" applyNumberFormat="1" applyFont="1" applyAlignment="1">
      <alignment horizontal="right"/>
    </xf>
    <xf numFmtId="0" fontId="11" fillId="0" borderId="0" xfId="0" applyNumberFormat="1" applyFont="1" applyFill="1" applyBorder="1" applyAlignment="1">
      <alignment horizontal="center" vertical="top"/>
    </xf>
    <xf numFmtId="0" fontId="27" fillId="0" borderId="0" xfId="0" applyFont="1" applyAlignment="1">
      <alignment vertical="top"/>
    </xf>
    <xf numFmtId="0" fontId="11" fillId="0" borderId="0" xfId="0" applyFont="1" applyBorder="1" applyAlignment="1">
      <alignment vertical="top"/>
    </xf>
    <xf numFmtId="0" fontId="11" fillId="0" borderId="0" xfId="0" applyNumberFormat="1" applyFont="1" applyFill="1" applyBorder="1" applyAlignment="1">
      <alignment vertical="top"/>
    </xf>
    <xf numFmtId="49" fontId="3" fillId="0" borderId="0" xfId="0" applyNumberFormat="1" applyFont="1" applyAlignment="1">
      <alignment vertical="top" wrapText="1"/>
    </xf>
    <xf numFmtId="0" fontId="11" fillId="0" borderId="0" xfId="0" applyNumberFormat="1" applyFont="1" applyFill="1" applyBorder="1" applyAlignment="1">
      <alignment horizontal="center" vertical="top" wrapText="1"/>
    </xf>
    <xf numFmtId="0" fontId="11" fillId="0" borderId="0" xfId="0" applyFont="1" applyAlignment="1">
      <alignment horizontal="center"/>
    </xf>
    <xf numFmtId="0" fontId="5" fillId="0" borderId="0" xfId="0" applyNumberFormat="1" applyFont="1" applyAlignment="1">
      <alignment horizontal="justify" vertical="top" wrapText="1"/>
    </xf>
    <xf numFmtId="0" fontId="1" fillId="0" borderId="0" xfId="0" applyNumberFormat="1" applyFont="1" applyFill="1" applyAlignment="1" applyProtection="1">
      <alignment horizontal="justify" vertical="top" wrapText="1"/>
    </xf>
    <xf numFmtId="0" fontId="10" fillId="0" borderId="0" xfId="0" applyFont="1" applyFill="1" applyAlignment="1" applyProtection="1">
      <alignment horizontal="center" vertical="top"/>
    </xf>
    <xf numFmtId="2" fontId="10" fillId="0" borderId="0" xfId="0" applyNumberFormat="1" applyFont="1" applyFill="1" applyBorder="1" applyAlignment="1" applyProtection="1">
      <alignment horizontal="right"/>
    </xf>
    <xf numFmtId="4" fontId="10" fillId="0" borderId="0" xfId="0" applyNumberFormat="1" applyFont="1" applyFill="1" applyBorder="1" applyAlignment="1" applyProtection="1">
      <alignment horizontal="right"/>
    </xf>
    <xf numFmtId="4" fontId="10" fillId="0" borderId="0" xfId="0" applyNumberFormat="1" applyFont="1" applyFill="1" applyAlignment="1" applyProtection="1">
      <alignment horizontal="right"/>
    </xf>
    <xf numFmtId="0" fontId="11" fillId="0" borderId="0" xfId="0" applyFont="1" applyAlignment="1" applyProtection="1">
      <alignment vertical="top"/>
    </xf>
    <xf numFmtId="0" fontId="10" fillId="0" borderId="0" xfId="0" applyNumberFormat="1" applyFont="1" applyFill="1" applyAlignment="1" applyProtection="1">
      <alignment horizontal="justify" vertical="top"/>
    </xf>
    <xf numFmtId="2" fontId="1" fillId="0" borderId="0" xfId="0" applyNumberFormat="1" applyFont="1" applyFill="1" applyBorder="1" applyAlignment="1" applyProtection="1">
      <alignment horizontal="right"/>
    </xf>
    <xf numFmtId="4" fontId="1" fillId="0" borderId="0" xfId="0" applyNumberFormat="1" applyFont="1" applyFill="1" applyAlignment="1" applyProtection="1">
      <alignment horizontal="right"/>
    </xf>
    <xf numFmtId="0" fontId="11" fillId="0" borderId="0" xfId="0" applyNumberFormat="1" applyFont="1" applyFill="1" applyBorder="1" applyAlignment="1">
      <alignment horizontal="center" vertical="top"/>
    </xf>
    <xf numFmtId="0" fontId="1" fillId="0" borderId="0" xfId="0" applyFont="1" applyFill="1" applyAlignment="1" applyProtection="1">
      <alignment horizontal="center"/>
    </xf>
    <xf numFmtId="0" fontId="14" fillId="0" borderId="0" xfId="0" applyNumberFormat="1" applyFont="1" applyAlignment="1">
      <alignment horizontal="justify" vertical="top" wrapText="1"/>
    </xf>
    <xf numFmtId="4" fontId="11" fillId="0" borderId="0" xfId="0" applyNumberFormat="1" applyFont="1" applyFill="1" applyBorder="1" applyAlignment="1">
      <alignment horizontal="center"/>
    </xf>
    <xf numFmtId="4" fontId="11" fillId="0" borderId="0" xfId="0" applyNumberFormat="1" applyFont="1" applyAlignment="1">
      <alignment horizontal="right"/>
    </xf>
    <xf numFmtId="4" fontId="11" fillId="2" borderId="0" xfId="0" applyNumberFormat="1" applyFont="1" applyFill="1" applyBorder="1" applyAlignment="1">
      <alignment horizontal="right"/>
    </xf>
    <xf numFmtId="4" fontId="17" fillId="0" borderId="2" xfId="0" applyNumberFormat="1" applyFont="1" applyFill="1" applyBorder="1" applyAlignment="1">
      <alignment horizontal="center" vertical="center"/>
    </xf>
    <xf numFmtId="4" fontId="11" fillId="0" borderId="1" xfId="0" applyNumberFormat="1" applyFont="1" applyBorder="1" applyAlignment="1">
      <alignment horizontal="right" vertical="center"/>
    </xf>
    <xf numFmtId="4" fontId="11" fillId="0" borderId="4" xfId="0" applyNumberFormat="1" applyFont="1" applyBorder="1" applyAlignment="1">
      <alignment horizontal="right" vertical="center"/>
    </xf>
    <xf numFmtId="4" fontId="1" fillId="3" borderId="0" xfId="0" applyNumberFormat="1" applyFont="1" applyFill="1" applyBorder="1" applyAlignment="1" applyProtection="1">
      <alignment horizontal="right"/>
      <protection locked="0"/>
    </xf>
    <xf numFmtId="0" fontId="11" fillId="0" borderId="0" xfId="0" applyFont="1" applyBorder="1" applyAlignment="1">
      <alignment vertical="center"/>
    </xf>
    <xf numFmtId="4" fontId="17" fillId="0" borderId="0" xfId="0" applyNumberFormat="1" applyFont="1" applyFill="1" applyBorder="1" applyAlignment="1">
      <alignment horizontal="center" vertical="center"/>
    </xf>
    <xf numFmtId="4" fontId="17" fillId="0" borderId="0" xfId="0" applyNumberFormat="1" applyFont="1" applyFill="1" applyBorder="1" applyAlignment="1">
      <alignment horizontal="center"/>
    </xf>
    <xf numFmtId="0" fontId="17"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0" fontId="29" fillId="0" borderId="0" xfId="1" applyNumberFormat="1" applyFont="1" applyBorder="1" applyAlignment="1">
      <alignment horizontal="justify" vertical="top" wrapText="1"/>
    </xf>
    <xf numFmtId="4" fontId="11" fillId="0" borderId="0" xfId="0" applyNumberFormat="1" applyFont="1" applyAlignment="1">
      <alignment horizontal="center"/>
    </xf>
    <xf numFmtId="166" fontId="1" fillId="0" borderId="0" xfId="0" applyNumberFormat="1" applyFont="1" applyAlignment="1">
      <alignment horizontal="right"/>
    </xf>
    <xf numFmtId="167" fontId="1" fillId="0" borderId="0" xfId="0" applyNumberFormat="1" applyFont="1" applyAlignment="1">
      <alignment horizontal="right"/>
    </xf>
    <xf numFmtId="166" fontId="5" fillId="0" borderId="0" xfId="0" applyNumberFormat="1" applyFont="1" applyAlignment="1">
      <alignment horizontal="right"/>
    </xf>
    <xf numFmtId="166" fontId="5" fillId="0" borderId="1" xfId="0" applyNumberFormat="1" applyFont="1" applyBorder="1" applyAlignment="1">
      <alignment vertical="top"/>
    </xf>
    <xf numFmtId="0" fontId="6" fillId="0" borderId="0" xfId="0" applyNumberFormat="1" applyFont="1" applyAlignment="1">
      <alignment horizontal="left" vertical="center"/>
    </xf>
    <xf numFmtId="0" fontId="11" fillId="0" borderId="0" xfId="0" applyNumberFormat="1" applyFont="1" applyFill="1" applyBorder="1" applyAlignment="1">
      <alignment horizontal="center" vertical="top"/>
    </xf>
    <xf numFmtId="0" fontId="1" fillId="0" borderId="0" xfId="0" applyNumberFormat="1" applyFont="1" applyFill="1" applyBorder="1" applyAlignment="1" applyProtection="1">
      <alignment horizontal="center" vertical="top"/>
    </xf>
    <xf numFmtId="0" fontId="11" fillId="0" borderId="0" xfId="0" applyNumberFormat="1" applyFont="1" applyFill="1" applyBorder="1" applyAlignment="1">
      <alignment horizontal="center" vertical="top"/>
    </xf>
    <xf numFmtId="0" fontId="33" fillId="0" borderId="0" xfId="0" applyFont="1"/>
    <xf numFmtId="0" fontId="43" fillId="0" borderId="0" xfId="0" applyFont="1"/>
    <xf numFmtId="0" fontId="44" fillId="0" borderId="0" xfId="0" applyFont="1"/>
    <xf numFmtId="0" fontId="45" fillId="0" borderId="0" xfId="0" applyFont="1" applyAlignment="1" applyProtection="1">
      <alignment horizontal="center" vertical="center"/>
      <protection locked="0"/>
    </xf>
    <xf numFmtId="0" fontId="36" fillId="0" borderId="0" xfId="0" applyFont="1"/>
    <xf numFmtId="0" fontId="33" fillId="0" borderId="0" xfId="0" applyFont="1" applyAlignment="1">
      <alignment vertical="center"/>
    </xf>
    <xf numFmtId="0" fontId="36" fillId="0" borderId="0" xfId="0" applyFont="1" applyAlignment="1">
      <alignment horizontal="center" vertical="center"/>
    </xf>
    <xf numFmtId="49" fontId="5" fillId="0" borderId="0" xfId="0" applyNumberFormat="1" applyFont="1" applyAlignment="1">
      <alignment horizontal="left"/>
    </xf>
    <xf numFmtId="4" fontId="22" fillId="0" borderId="8" xfId="18" applyNumberFormat="1" applyFont="1" applyFill="1" applyBorder="1" applyAlignment="1" applyProtection="1">
      <alignment horizontal="right"/>
      <protection locked="0"/>
    </xf>
    <xf numFmtId="0" fontId="22" fillId="0" borderId="8" xfId="18" applyFont="1" applyFill="1" applyBorder="1" applyAlignment="1" applyProtection="1">
      <alignment horizontal="center" vertical="center"/>
    </xf>
    <xf numFmtId="0" fontId="22" fillId="0" borderId="8" xfId="18" applyFont="1" applyFill="1" applyBorder="1" applyAlignment="1" applyProtection="1">
      <alignment horizontal="center"/>
    </xf>
    <xf numFmtId="4" fontId="22" fillId="0" borderId="8" xfId="18" applyNumberFormat="1" applyFont="1" applyBorder="1" applyProtection="1">
      <protection locked="0"/>
    </xf>
    <xf numFmtId="4" fontId="22" fillId="0" borderId="12" xfId="18" applyNumberFormat="1" applyFont="1" applyBorder="1" applyProtection="1">
      <protection locked="0"/>
    </xf>
    <xf numFmtId="0" fontId="22" fillId="0" borderId="0" xfId="18" applyFont="1"/>
    <xf numFmtId="0" fontId="22" fillId="0" borderId="8" xfId="18" applyFont="1" applyFill="1" applyBorder="1" applyAlignment="1" applyProtection="1">
      <alignment horizontal="center" vertical="center" wrapText="1"/>
    </xf>
    <xf numFmtId="49" fontId="22" fillId="0" borderId="8" xfId="18" applyNumberFormat="1" applyFont="1" applyFill="1" applyBorder="1" applyAlignment="1" applyProtection="1">
      <alignment vertical="top" wrapText="1"/>
    </xf>
    <xf numFmtId="2" fontId="42" fillId="0" borderId="8" xfId="18" applyNumberFormat="1" applyFont="1" applyFill="1" applyBorder="1" applyAlignment="1" applyProtection="1">
      <alignment horizontal="center" wrapText="1"/>
    </xf>
    <xf numFmtId="168" fontId="22" fillId="0" borderId="8" xfId="18" applyNumberFormat="1" applyFont="1" applyFill="1" applyBorder="1" applyAlignment="1" applyProtection="1">
      <alignment horizontal="center"/>
    </xf>
    <xf numFmtId="0" fontId="53" fillId="0" borderId="0" xfId="18" applyFont="1" applyAlignment="1">
      <alignment vertical="center"/>
    </xf>
    <xf numFmtId="2" fontId="22" fillId="0" borderId="8" xfId="18" applyNumberFormat="1" applyFont="1" applyFill="1" applyBorder="1" applyAlignment="1" applyProtection="1">
      <alignment horizontal="center" wrapText="1"/>
    </xf>
    <xf numFmtId="0" fontId="22" fillId="0" borderId="16" xfId="18" applyFont="1" applyFill="1" applyBorder="1" applyAlignment="1" applyProtection="1">
      <alignment horizontal="center" vertical="center"/>
    </xf>
    <xf numFmtId="0" fontId="55" fillId="0" borderId="17" xfId="18" applyFont="1" applyFill="1" applyBorder="1" applyAlignment="1" applyProtection="1">
      <alignment vertical="top" wrapText="1"/>
    </xf>
    <xf numFmtId="2" fontId="22" fillId="0" borderId="15" xfId="18" applyNumberFormat="1" applyFont="1" applyFill="1" applyBorder="1" applyAlignment="1" applyProtection="1">
      <alignment horizontal="center" wrapText="1"/>
    </xf>
    <xf numFmtId="168" fontId="22" fillId="0" borderId="15" xfId="18" applyNumberFormat="1" applyFont="1" applyFill="1" applyBorder="1" applyAlignment="1" applyProtection="1">
      <alignment horizontal="center"/>
    </xf>
    <xf numFmtId="4" fontId="22" fillId="0" borderId="15" xfId="18" applyNumberFormat="1" applyFont="1" applyFill="1" applyBorder="1" applyAlignment="1" applyProtection="1">
      <alignment horizontal="right"/>
      <protection locked="0"/>
    </xf>
    <xf numFmtId="0" fontId="22" fillId="0" borderId="17" xfId="18" applyFont="1" applyFill="1" applyBorder="1" applyAlignment="1" applyProtection="1">
      <alignment vertical="top" wrapText="1"/>
    </xf>
    <xf numFmtId="4" fontId="22" fillId="0" borderId="8" xfId="18" applyNumberFormat="1" applyFont="1" applyFill="1" applyBorder="1" applyAlignment="1" applyProtection="1">
      <alignment horizontal="center"/>
    </xf>
    <xf numFmtId="0" fontId="22" fillId="0" borderId="12" xfId="18" applyFont="1" applyFill="1" applyBorder="1" applyAlignment="1" applyProtection="1">
      <alignment horizontal="center" vertical="center"/>
    </xf>
    <xf numFmtId="0" fontId="22" fillId="0" borderId="8" xfId="18" applyFont="1" applyFill="1" applyBorder="1" applyAlignment="1" applyProtection="1">
      <alignment vertical="top" wrapText="1"/>
    </xf>
    <xf numFmtId="4" fontId="55" fillId="0" borderId="19" xfId="18" applyNumberFormat="1" applyFont="1" applyBorder="1" applyProtection="1">
      <protection locked="0"/>
    </xf>
    <xf numFmtId="4" fontId="55" fillId="0" borderId="17" xfId="18" applyNumberFormat="1" applyFont="1" applyFill="1" applyBorder="1" applyProtection="1">
      <protection locked="0"/>
    </xf>
    <xf numFmtId="4" fontId="55" fillId="0" borderId="17" xfId="18" applyNumberFormat="1" applyFont="1" applyBorder="1" applyProtection="1">
      <protection locked="0"/>
    </xf>
    <xf numFmtId="0" fontId="18" fillId="0" borderId="0" xfId="0" applyNumberFormat="1" applyFont="1" applyAlignment="1" applyProtection="1">
      <alignment horizontal="left" vertical="center"/>
    </xf>
    <xf numFmtId="0" fontId="18" fillId="0" borderId="0" xfId="0" applyNumberFormat="1" applyFont="1" applyAlignment="1" applyProtection="1">
      <alignment horizontal="justify" vertical="center"/>
    </xf>
    <xf numFmtId="0" fontId="19" fillId="0" borderId="0" xfId="0" applyFont="1" applyAlignment="1" applyProtection="1">
      <alignment horizontal="center"/>
    </xf>
    <xf numFmtId="2" fontId="19" fillId="0" borderId="0" xfId="0" applyNumberFormat="1" applyFont="1" applyAlignment="1" applyProtection="1">
      <alignment horizontal="right"/>
    </xf>
    <xf numFmtId="4" fontId="19" fillId="0" borderId="0" xfId="0" applyNumberFormat="1" applyFont="1" applyAlignment="1" applyProtection="1">
      <alignment horizontal="right"/>
    </xf>
    <xf numFmtId="0" fontId="15" fillId="0" borderId="0" xfId="0" applyNumberFormat="1" applyFont="1" applyAlignment="1" applyProtection="1">
      <alignment horizontal="left" vertical="center"/>
    </xf>
    <xf numFmtId="0" fontId="11" fillId="0" borderId="0" xfId="0" applyNumberFormat="1" applyFont="1" applyAlignment="1" applyProtection="1">
      <alignment horizontal="justify" vertical="center"/>
    </xf>
    <xf numFmtId="0" fontId="11" fillId="0" borderId="0" xfId="0" applyFont="1" applyAlignment="1" applyProtection="1">
      <alignment horizontal="center"/>
    </xf>
    <xf numFmtId="2" fontId="11" fillId="0" borderId="0" xfId="0" applyNumberFormat="1" applyFont="1" applyAlignment="1" applyProtection="1">
      <alignment horizontal="right"/>
    </xf>
    <xf numFmtId="4" fontId="11" fillId="0" borderId="0" xfId="0" applyNumberFormat="1" applyFont="1" applyAlignment="1" applyProtection="1">
      <alignment horizontal="right"/>
    </xf>
    <xf numFmtId="0" fontId="11" fillId="2" borderId="0" xfId="0" applyNumberFormat="1" applyFont="1" applyFill="1" applyBorder="1" applyAlignment="1" applyProtection="1">
      <alignment horizontal="left" vertical="center"/>
    </xf>
    <xf numFmtId="0" fontId="11" fillId="2" borderId="0" xfId="0" applyNumberFormat="1" applyFont="1" applyFill="1" applyBorder="1" applyAlignment="1" applyProtection="1">
      <alignment horizontal="justify" vertical="center"/>
    </xf>
    <xf numFmtId="0" fontId="11" fillId="2" borderId="0" xfId="0" applyFont="1" applyFill="1" applyBorder="1" applyAlignment="1" applyProtection="1">
      <alignment horizontal="center"/>
    </xf>
    <xf numFmtId="2" fontId="11" fillId="2" borderId="0" xfId="0" applyNumberFormat="1" applyFont="1" applyFill="1" applyBorder="1" applyAlignment="1" applyProtection="1">
      <alignment horizontal="right"/>
    </xf>
    <xf numFmtId="4" fontId="11" fillId="2" borderId="0" xfId="0" applyNumberFormat="1" applyFont="1" applyFill="1" applyBorder="1" applyAlignment="1" applyProtection="1">
      <alignment horizontal="right"/>
    </xf>
    <xf numFmtId="0" fontId="17" fillId="0" borderId="2" xfId="0" applyNumberFormat="1"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2" fontId="17" fillId="0" borderId="2" xfId="0" applyNumberFormat="1" applyFont="1" applyFill="1" applyBorder="1" applyAlignment="1" applyProtection="1">
      <alignment horizontal="center" vertical="center"/>
    </xf>
    <xf numFmtId="4" fontId="17" fillId="0" borderId="2"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justify" vertical="top" wrapText="1"/>
    </xf>
    <xf numFmtId="2" fontId="11" fillId="0" borderId="0" xfId="0" applyNumberFormat="1" applyFont="1" applyFill="1" applyBorder="1" applyAlignment="1" applyProtection="1">
      <alignment horizontal="right"/>
    </xf>
    <xf numFmtId="4" fontId="11" fillId="0" borderId="0" xfId="0" applyNumberFormat="1" applyFont="1" applyFill="1" applyBorder="1" applyAlignment="1" applyProtection="1">
      <alignment horizontal="center"/>
    </xf>
    <xf numFmtId="0" fontId="11" fillId="0" borderId="0" xfId="0" applyNumberFormat="1" applyFont="1" applyAlignment="1" applyProtection="1">
      <alignment horizontal="justify" vertical="top"/>
    </xf>
    <xf numFmtId="0" fontId="11" fillId="0" borderId="0" xfId="0" applyNumberFormat="1" applyFont="1" applyFill="1" applyBorder="1" applyAlignment="1" applyProtection="1">
      <alignment horizontal="center" vertical="top" wrapText="1"/>
    </xf>
    <xf numFmtId="0" fontId="11" fillId="0" borderId="0" xfId="0" applyNumberFormat="1" applyFont="1" applyAlignment="1" applyProtection="1">
      <alignment horizontal="justify" vertical="top" wrapText="1"/>
    </xf>
    <xf numFmtId="0" fontId="11" fillId="0" borderId="0" xfId="0" applyNumberFormat="1" applyFont="1" applyFill="1" applyBorder="1" applyAlignment="1" applyProtection="1">
      <alignment horizontal="center" vertical="top"/>
    </xf>
    <xf numFmtId="0" fontId="15" fillId="0" borderId="3" xfId="0" applyNumberFormat="1" applyFont="1" applyBorder="1" applyAlignment="1" applyProtection="1">
      <alignment horizontal="center" vertical="center"/>
    </xf>
    <xf numFmtId="0" fontId="15" fillId="0" borderId="1" xfId="0" applyNumberFormat="1" applyFont="1" applyBorder="1" applyAlignment="1" applyProtection="1">
      <alignment horizontal="justify" vertical="center"/>
    </xf>
    <xf numFmtId="0" fontId="11" fillId="0" borderId="1" xfId="0" applyFont="1" applyBorder="1" applyAlignment="1" applyProtection="1">
      <alignment horizontal="center" vertical="center"/>
    </xf>
    <xf numFmtId="2" fontId="11" fillId="0" borderId="1" xfId="0" applyNumberFormat="1" applyFont="1" applyBorder="1" applyAlignment="1" applyProtection="1">
      <alignment horizontal="right" vertical="center"/>
    </xf>
    <xf numFmtId="4" fontId="11" fillId="0" borderId="1" xfId="0" applyNumberFormat="1" applyFont="1" applyBorder="1" applyAlignment="1" applyProtection="1">
      <alignment horizontal="right" vertical="center"/>
    </xf>
    <xf numFmtId="4" fontId="11" fillId="0" borderId="4" xfId="0" applyNumberFormat="1" applyFont="1" applyBorder="1" applyAlignment="1" applyProtection="1">
      <alignment horizontal="right" vertical="center"/>
    </xf>
    <xf numFmtId="0" fontId="11" fillId="0" borderId="5" xfId="0" applyNumberFormat="1" applyFont="1" applyFill="1" applyBorder="1" applyAlignment="1" applyProtection="1">
      <alignment vertical="top" wrapText="1"/>
    </xf>
    <xf numFmtId="0" fontId="11" fillId="0" borderId="0" xfId="0" applyNumberFormat="1" applyFont="1" applyAlignment="1" applyProtection="1">
      <alignment horizontal="center" vertical="top"/>
    </xf>
    <xf numFmtId="4" fontId="11" fillId="0" borderId="0" xfId="0" applyNumberFormat="1" applyFont="1" applyFill="1" applyBorder="1" applyAlignment="1" applyProtection="1">
      <alignment horizontal="center"/>
      <protection locked="0"/>
    </xf>
    <xf numFmtId="4" fontId="11" fillId="0" borderId="0" xfId="0" applyNumberFormat="1" applyFont="1" applyAlignment="1" applyProtection="1">
      <alignment horizontal="right"/>
      <protection locked="0"/>
    </xf>
    <xf numFmtId="4" fontId="11" fillId="0" borderId="0" xfId="0" applyNumberFormat="1" applyFont="1" applyFill="1" applyBorder="1" applyAlignment="1" applyProtection="1">
      <alignment horizontal="right"/>
      <protection locked="0"/>
    </xf>
    <xf numFmtId="0" fontId="13" fillId="0" borderId="0" xfId="0" applyNumberFormat="1" applyFont="1" applyAlignment="1" applyProtection="1">
      <alignment horizontal="left" vertical="center"/>
    </xf>
    <xf numFmtId="0" fontId="14" fillId="0" borderId="0" xfId="0" applyNumberFormat="1" applyFont="1" applyAlignment="1" applyProtection="1">
      <alignment horizontal="justify" vertical="top" wrapText="1"/>
    </xf>
    <xf numFmtId="0" fontId="13" fillId="0" borderId="0" xfId="0" applyNumberFormat="1" applyFont="1" applyAlignment="1" applyProtection="1">
      <alignment horizontal="justify" vertical="top" wrapText="1"/>
    </xf>
    <xf numFmtId="0" fontId="17" fillId="0" borderId="0" xfId="0" applyFont="1" applyFill="1" applyBorder="1" applyAlignment="1" applyProtection="1">
      <alignment horizontal="center" vertical="center"/>
    </xf>
    <xf numFmtId="4" fontId="17" fillId="0" borderId="0" xfId="0" applyNumberFormat="1" applyFont="1" applyFill="1" applyBorder="1" applyAlignment="1" applyProtection="1">
      <alignment horizontal="center"/>
    </xf>
    <xf numFmtId="4" fontId="17"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vertical="top" wrapText="1"/>
    </xf>
    <xf numFmtId="0" fontId="10" fillId="0" borderId="0" xfId="0" applyNumberFormat="1" applyFont="1" applyAlignment="1" applyProtection="1">
      <alignment horizontal="justify" vertical="top"/>
    </xf>
    <xf numFmtId="49" fontId="11" fillId="0" borderId="0" xfId="0" applyNumberFormat="1" applyFont="1" applyAlignment="1" applyProtection="1">
      <alignment horizontal="justify" vertical="top" wrapText="1"/>
    </xf>
    <xf numFmtId="49" fontId="11" fillId="0" borderId="0" xfId="0" applyNumberFormat="1" applyFont="1" applyAlignment="1" applyProtection="1">
      <alignment horizontal="justify" wrapText="1"/>
    </xf>
    <xf numFmtId="0" fontId="26" fillId="0" borderId="0" xfId="0" applyNumberFormat="1" applyFont="1" applyFill="1" applyBorder="1" applyAlignment="1" applyProtection="1">
      <alignment horizontal="center" vertical="top"/>
    </xf>
    <xf numFmtId="0" fontId="26" fillId="0" borderId="0" xfId="0" applyNumberFormat="1" applyFont="1" applyAlignment="1" applyProtection="1">
      <alignment horizontal="justify" vertical="top" wrapText="1"/>
    </xf>
    <xf numFmtId="0" fontId="26" fillId="0" borderId="0" xfId="0" applyFont="1" applyAlignment="1" applyProtection="1">
      <alignment horizontal="center"/>
    </xf>
    <xf numFmtId="2" fontId="15" fillId="0" borderId="0" xfId="0" applyNumberFormat="1" applyFont="1" applyAlignment="1">
      <alignment horizontal="left"/>
    </xf>
    <xf numFmtId="49" fontId="11" fillId="2" borderId="0" xfId="0" applyNumberFormat="1" applyFont="1" applyFill="1" applyBorder="1" applyAlignment="1" applyProtection="1">
      <alignment horizontal="justify" vertical="center"/>
    </xf>
    <xf numFmtId="0" fontId="11" fillId="0" borderId="7" xfId="0" applyNumberFormat="1" applyFont="1" applyFill="1" applyBorder="1" applyAlignment="1" applyProtection="1">
      <alignment vertical="top" wrapText="1"/>
    </xf>
    <xf numFmtId="49" fontId="11" fillId="0" borderId="0" xfId="0" applyNumberFormat="1" applyFont="1" applyAlignment="1" applyProtection="1">
      <alignment horizontal="justify" vertical="center"/>
    </xf>
    <xf numFmtId="0" fontId="15" fillId="0" borderId="3" xfId="0" applyNumberFormat="1" applyFont="1" applyBorder="1" applyAlignment="1" applyProtection="1">
      <alignment horizontal="center" vertical="top"/>
    </xf>
    <xf numFmtId="2" fontId="15" fillId="0" borderId="1" xfId="0" applyNumberFormat="1" applyFont="1" applyBorder="1" applyAlignment="1" applyProtection="1">
      <alignment horizontal="right" vertical="top"/>
    </xf>
    <xf numFmtId="4" fontId="15" fillId="0" borderId="1" xfId="0" applyNumberFormat="1" applyFont="1" applyBorder="1" applyAlignment="1" applyProtection="1">
      <alignment horizontal="right" vertical="top"/>
    </xf>
    <xf numFmtId="4" fontId="15" fillId="0" borderId="4" xfId="0" applyNumberFormat="1" applyFont="1" applyBorder="1" applyAlignment="1" applyProtection="1">
      <alignment horizontal="right" vertical="top"/>
    </xf>
    <xf numFmtId="4" fontId="11" fillId="0" borderId="0" xfId="0" applyNumberFormat="1" applyFont="1" applyAlignment="1" applyProtection="1">
      <alignment vertical="top"/>
    </xf>
    <xf numFmtId="0" fontId="11" fillId="0" borderId="0" xfId="0" applyFont="1" applyBorder="1" applyAlignment="1" applyProtection="1">
      <alignment horizontal="center" vertical="center"/>
    </xf>
    <xf numFmtId="0" fontId="11" fillId="0" borderId="0" xfId="0" applyFont="1" applyBorder="1" applyAlignment="1" applyProtection="1">
      <alignment vertical="top"/>
    </xf>
    <xf numFmtId="0" fontId="11" fillId="0" borderId="0" xfId="0" applyNumberFormat="1" applyFont="1" applyFill="1" applyBorder="1" applyAlignment="1" applyProtection="1">
      <alignment vertical="top"/>
    </xf>
    <xf numFmtId="49" fontId="11" fillId="0" borderId="0" xfId="0" applyNumberFormat="1" applyFont="1" applyAlignment="1" applyProtection="1">
      <alignment horizontal="justify" vertical="top"/>
    </xf>
    <xf numFmtId="4" fontId="11" fillId="0" borderId="0" xfId="0" applyNumberFormat="1" applyFont="1" applyAlignment="1" applyProtection="1">
      <alignment horizontal="center"/>
      <protection locked="0"/>
    </xf>
    <xf numFmtId="4" fontId="11" fillId="0" borderId="0" xfId="0" applyNumberFormat="1" applyFont="1" applyAlignment="1" applyProtection="1">
      <alignment horizontal="center" vertical="top"/>
      <protection locked="0"/>
    </xf>
    <xf numFmtId="0" fontId="42" fillId="4" borderId="8" xfId="18" applyFont="1" applyFill="1" applyBorder="1" applyAlignment="1" applyProtection="1">
      <alignment horizontal="center" vertical="center" wrapText="1"/>
    </xf>
    <xf numFmtId="0" fontId="42" fillId="4" borderId="8" xfId="18" applyFont="1" applyFill="1" applyBorder="1" applyAlignment="1" applyProtection="1">
      <alignment horizontal="center" vertical="top" wrapText="1"/>
    </xf>
    <xf numFmtId="0" fontId="42" fillId="4" borderId="8" xfId="18" applyFont="1" applyFill="1" applyBorder="1" applyAlignment="1" applyProtection="1">
      <alignment horizontal="center" vertical="center"/>
    </xf>
    <xf numFmtId="4" fontId="22" fillId="0" borderId="8" xfId="18" applyNumberFormat="1" applyFont="1" applyFill="1" applyBorder="1" applyAlignment="1" applyProtection="1">
      <alignment horizontal="right"/>
    </xf>
    <xf numFmtId="4" fontId="22" fillId="0" borderId="8" xfId="18" applyNumberFormat="1" applyFont="1" applyFill="1" applyBorder="1" applyAlignment="1" applyProtection="1">
      <alignment horizontal="right" wrapText="1"/>
    </xf>
    <xf numFmtId="4" fontId="56" fillId="4" borderId="8" xfId="18" applyNumberFormat="1" applyFont="1" applyFill="1" applyBorder="1" applyProtection="1"/>
    <xf numFmtId="0" fontId="42" fillId="4" borderId="15" xfId="18" applyFont="1" applyFill="1" applyBorder="1" applyAlignment="1" applyProtection="1">
      <alignment horizontal="center" vertical="center" wrapText="1"/>
    </xf>
    <xf numFmtId="0" fontId="42" fillId="4" borderId="15" xfId="18" applyFont="1" applyFill="1" applyBorder="1" applyAlignment="1" applyProtection="1">
      <alignment horizontal="center" vertical="top" wrapText="1"/>
    </xf>
    <xf numFmtId="0" fontId="42" fillId="4" borderId="15" xfId="18" applyFont="1" applyFill="1" applyBorder="1" applyAlignment="1" applyProtection="1">
      <alignment horizontal="center" vertical="center"/>
    </xf>
    <xf numFmtId="0" fontId="55" fillId="0" borderId="16" xfId="18" applyFont="1" applyBorder="1" applyAlignment="1" applyProtection="1">
      <alignment horizontal="center" vertical="center"/>
    </xf>
    <xf numFmtId="0" fontId="22" fillId="0" borderId="16" xfId="18" applyFont="1" applyBorder="1" applyAlignment="1" applyProtection="1">
      <alignment vertical="top" wrapText="1"/>
    </xf>
    <xf numFmtId="0" fontId="55" fillId="0" borderId="16" xfId="18" applyFont="1" applyBorder="1" applyAlignment="1" applyProtection="1">
      <alignment horizontal="center"/>
    </xf>
    <xf numFmtId="0" fontId="55" fillId="0" borderId="20" xfId="18" applyFont="1" applyBorder="1" applyAlignment="1" applyProtection="1">
      <alignment horizontal="center" vertical="center"/>
    </xf>
    <xf numFmtId="0" fontId="22" fillId="0" borderId="20" xfId="18" quotePrefix="1" applyFont="1" applyBorder="1" applyAlignment="1" applyProtection="1">
      <alignment vertical="top" wrapText="1"/>
    </xf>
    <xf numFmtId="0" fontId="55" fillId="0" borderId="20" xfId="18" applyFont="1" applyBorder="1" applyAlignment="1" applyProtection="1">
      <alignment horizontal="center"/>
    </xf>
    <xf numFmtId="4" fontId="55" fillId="0" borderId="20" xfId="18" applyNumberFormat="1" applyFont="1" applyBorder="1" applyProtection="1"/>
    <xf numFmtId="4" fontId="22" fillId="0" borderId="0" xfId="18" applyNumberFormat="1" applyFont="1" applyBorder="1" applyProtection="1"/>
    <xf numFmtId="4" fontId="55" fillId="0" borderId="20" xfId="19" applyNumberFormat="1" applyFont="1" applyBorder="1" applyProtection="1"/>
    <xf numFmtId="0" fontId="55" fillId="0" borderId="23" xfId="18" applyFont="1" applyBorder="1" applyAlignment="1" applyProtection="1">
      <alignment horizontal="center" vertical="center"/>
    </xf>
    <xf numFmtId="0" fontId="22" fillId="0" borderId="20" xfId="18" applyFont="1" applyBorder="1" applyAlignment="1" applyProtection="1">
      <alignment vertical="top" wrapText="1"/>
    </xf>
    <xf numFmtId="0" fontId="55" fillId="0" borderId="19" xfId="18" applyFont="1" applyBorder="1" applyAlignment="1" applyProtection="1">
      <alignment horizontal="center"/>
    </xf>
    <xf numFmtId="4" fontId="55" fillId="0" borderId="19" xfId="18" applyNumberFormat="1" applyFont="1" applyBorder="1" applyAlignment="1" applyProtection="1">
      <alignment horizontal="center"/>
    </xf>
    <xf numFmtId="4" fontId="55" fillId="0" borderId="19" xfId="19" applyNumberFormat="1" applyFont="1" applyBorder="1" applyProtection="1"/>
    <xf numFmtId="0" fontId="22" fillId="0" borderId="24" xfId="18" applyFont="1" applyBorder="1" applyAlignment="1" applyProtection="1">
      <alignment horizontal="center" vertical="center"/>
    </xf>
    <xf numFmtId="4" fontId="55" fillId="0" borderId="16" xfId="18" applyNumberFormat="1" applyFont="1" applyBorder="1" applyProtection="1"/>
    <xf numFmtId="4" fontId="55" fillId="0" borderId="16" xfId="19" applyNumberFormat="1" applyFont="1" applyBorder="1" applyProtection="1"/>
    <xf numFmtId="0" fontId="22" fillId="0" borderId="20" xfId="18" applyFont="1" applyBorder="1" applyAlignment="1" applyProtection="1">
      <alignment horizontal="center" vertical="center"/>
    </xf>
    <xf numFmtId="0" fontId="22" fillId="0" borderId="23" xfId="18" applyFont="1" applyBorder="1" applyAlignment="1" applyProtection="1">
      <alignment horizontal="center" vertical="center"/>
    </xf>
    <xf numFmtId="0" fontId="22" fillId="0" borderId="19" xfId="18" applyFont="1" applyBorder="1" applyAlignment="1" applyProtection="1">
      <alignment vertical="top" wrapText="1"/>
    </xf>
    <xf numFmtId="4" fontId="22" fillId="0" borderId="8" xfId="18" applyNumberFormat="1" applyFont="1" applyFill="1" applyBorder="1" applyProtection="1"/>
    <xf numFmtId="0" fontId="22" fillId="0" borderId="8" xfId="18" applyFont="1" applyBorder="1" applyAlignment="1" applyProtection="1">
      <alignment horizontal="center" vertical="center"/>
    </xf>
    <xf numFmtId="0" fontId="55" fillId="0" borderId="17" xfId="18" applyFont="1" applyBorder="1" applyAlignment="1" applyProtection="1">
      <alignment vertical="top" wrapText="1"/>
    </xf>
    <xf numFmtId="0" fontId="22" fillId="0" borderId="8" xfId="18" applyFont="1" applyBorder="1" applyAlignment="1" applyProtection="1">
      <alignment horizontal="center"/>
    </xf>
    <xf numFmtId="4" fontId="22" fillId="0" borderId="8" xfId="18" applyNumberFormat="1" applyFont="1" applyBorder="1" applyAlignment="1" applyProtection="1">
      <alignment horizontal="center"/>
    </xf>
    <xf numFmtId="4" fontId="22" fillId="0" borderId="8" xfId="18" applyNumberFormat="1" applyFont="1" applyBorder="1" applyProtection="1"/>
    <xf numFmtId="0" fontId="22" fillId="0" borderId="17" xfId="18" applyFont="1" applyBorder="1" applyAlignment="1" applyProtection="1">
      <alignment vertical="top" wrapText="1"/>
    </xf>
    <xf numFmtId="4" fontId="55" fillId="0" borderId="17" xfId="19" applyNumberFormat="1" applyFont="1" applyBorder="1" applyProtection="1"/>
    <xf numFmtId="0" fontId="22" fillId="0" borderId="12" xfId="18" applyFont="1" applyBorder="1" applyAlignment="1" applyProtection="1">
      <alignment horizontal="center" vertical="center"/>
    </xf>
    <xf numFmtId="0" fontId="57" fillId="0" borderId="8" xfId="18" applyFont="1" applyBorder="1" applyAlignment="1" applyProtection="1">
      <alignment vertical="top" wrapText="1"/>
    </xf>
    <xf numFmtId="0" fontId="55" fillId="0" borderId="19" xfId="18" applyFont="1" applyBorder="1" applyAlignment="1" applyProtection="1">
      <alignment horizontal="center" vertical="center"/>
    </xf>
    <xf numFmtId="0" fontId="55" fillId="0" borderId="17" xfId="18" applyFont="1" applyBorder="1" applyAlignment="1" applyProtection="1">
      <alignment horizontal="center"/>
    </xf>
    <xf numFmtId="0" fontId="22" fillId="0" borderId="8" xfId="18" applyFont="1" applyBorder="1" applyAlignment="1" applyProtection="1">
      <alignment vertical="top" wrapText="1"/>
    </xf>
    <xf numFmtId="0" fontId="22" fillId="0" borderId="18" xfId="18" applyFont="1" applyBorder="1" applyAlignment="1" applyProtection="1">
      <alignment vertical="top" wrapText="1"/>
    </xf>
    <xf numFmtId="0" fontId="22" fillId="0" borderId="0" xfId="18" applyFont="1" applyAlignment="1" applyProtection="1">
      <alignment vertical="top" wrapText="1"/>
    </xf>
    <xf numFmtId="0" fontId="22" fillId="0" borderId="15" xfId="18" applyFont="1" applyBorder="1" applyAlignment="1" applyProtection="1">
      <alignment horizontal="center"/>
    </xf>
    <xf numFmtId="4" fontId="58" fillId="0" borderId="15" xfId="18" applyNumberFormat="1" applyFont="1" applyBorder="1" applyAlignment="1" applyProtection="1">
      <alignment horizontal="center"/>
    </xf>
    <xf numFmtId="4" fontId="22" fillId="0" borderId="15" xfId="18" applyNumberFormat="1" applyFont="1" applyBorder="1" applyProtection="1"/>
    <xf numFmtId="0" fontId="22" fillId="0" borderId="0" xfId="18" quotePrefix="1" applyFont="1" applyAlignment="1" applyProtection="1">
      <alignment vertical="top" wrapText="1"/>
    </xf>
    <xf numFmtId="0" fontId="22" fillId="0" borderId="13" xfId="18" applyFont="1" applyBorder="1" applyAlignment="1" applyProtection="1">
      <alignment horizontal="center"/>
    </xf>
    <xf numFmtId="4" fontId="58" fillId="0" borderId="13" xfId="18" applyNumberFormat="1" applyFont="1" applyBorder="1" applyAlignment="1" applyProtection="1">
      <alignment horizontal="center"/>
    </xf>
    <xf numFmtId="4" fontId="22" fillId="0" borderId="13" xfId="18" applyNumberFormat="1" applyFont="1" applyBorder="1" applyProtection="1"/>
    <xf numFmtId="0" fontId="22" fillId="0" borderId="14" xfId="18" applyFont="1" applyBorder="1" applyProtection="1"/>
    <xf numFmtId="0" fontId="22" fillId="0" borderId="12" xfId="18" applyFont="1" applyBorder="1" applyAlignment="1" applyProtection="1">
      <alignment vertical="top" wrapText="1"/>
    </xf>
    <xf numFmtId="0" fontId="22" fillId="0" borderId="12" xfId="18" applyFont="1" applyBorder="1" applyAlignment="1" applyProtection="1">
      <alignment horizontal="center"/>
    </xf>
    <xf numFmtId="4" fontId="22" fillId="0" borderId="12" xfId="18" applyNumberFormat="1" applyFont="1" applyBorder="1" applyAlignment="1" applyProtection="1">
      <alignment horizontal="center"/>
    </xf>
    <xf numFmtId="0" fontId="22" fillId="0" borderId="0" xfId="18" applyFont="1" applyProtection="1"/>
    <xf numFmtId="0" fontId="22" fillId="0" borderId="0" xfId="18" applyFont="1" applyAlignment="1" applyProtection="1">
      <alignment vertical="top"/>
    </xf>
    <xf numFmtId="0" fontId="42" fillId="0" borderId="0" xfId="18" applyFont="1" applyProtection="1"/>
    <xf numFmtId="4" fontId="22" fillId="0" borderId="0" xfId="18" applyNumberFormat="1" applyFont="1" applyProtection="1"/>
    <xf numFmtId="0" fontId="35" fillId="11" borderId="22" xfId="22" applyFont="1" applyFill="1" applyBorder="1" applyAlignment="1" applyProtection="1">
      <alignment horizontal="center" vertical="top"/>
    </xf>
    <xf numFmtId="0" fontId="35" fillId="11" borderId="22" xfId="22" applyFont="1" applyFill="1" applyBorder="1" applyAlignment="1" applyProtection="1">
      <alignment horizontal="left" vertical="top"/>
    </xf>
    <xf numFmtId="0" fontId="34" fillId="11" borderId="22" xfId="22" applyFont="1" applyFill="1" applyBorder="1" applyAlignment="1" applyProtection="1">
      <alignment horizontal="center" vertical="top"/>
    </xf>
    <xf numFmtId="3" fontId="35" fillId="11" borderId="22" xfId="22" applyNumberFormat="1" applyFont="1" applyFill="1" applyBorder="1" applyAlignment="1" applyProtection="1">
      <alignment horizontal="center" vertical="top"/>
    </xf>
    <xf numFmtId="4" fontId="35" fillId="11" borderId="22" xfId="22" applyNumberFormat="1" applyFont="1" applyFill="1" applyBorder="1" applyAlignment="1" applyProtection="1">
      <alignment horizontal="center" vertical="top"/>
    </xf>
    <xf numFmtId="0" fontId="35" fillId="11" borderId="22" xfId="22" applyFont="1" applyFill="1" applyBorder="1" applyAlignment="1" applyProtection="1">
      <alignment horizontal="center" vertical="center"/>
    </xf>
    <xf numFmtId="3" fontId="35" fillId="10" borderId="22" xfId="22" applyNumberFormat="1" applyFont="1" applyFill="1" applyBorder="1" applyAlignment="1" applyProtection="1">
      <alignment horizontal="center" vertical="center"/>
    </xf>
    <xf numFmtId="4" fontId="35" fillId="10" borderId="22" xfId="22" applyNumberFormat="1" applyFont="1" applyFill="1" applyBorder="1" applyAlignment="1" applyProtection="1">
      <alignment horizontal="center" vertical="center"/>
    </xf>
    <xf numFmtId="171" fontId="35" fillId="0" borderId="22" xfId="28" applyNumberFormat="1" applyFont="1" applyBorder="1" applyAlignment="1" applyProtection="1">
      <alignment horizontal="center" vertical="top" wrapText="1"/>
    </xf>
    <xf numFmtId="0" fontId="34" fillId="0" borderId="22" xfId="28" applyFont="1" applyBorder="1" applyAlignment="1" applyProtection="1">
      <alignment horizontal="left" vertical="top" wrapText="1"/>
    </xf>
    <xf numFmtId="171" fontId="34" fillId="0" borderId="22" xfId="28" applyNumberFormat="1" applyFont="1" applyBorder="1" applyAlignment="1" applyProtection="1">
      <alignment horizontal="center" wrapText="1"/>
    </xf>
    <xf numFmtId="3" fontId="34" fillId="0" borderId="22" xfId="28" applyNumberFormat="1" applyFont="1" applyBorder="1" applyAlignment="1" applyProtection="1">
      <alignment horizontal="center" wrapText="1"/>
    </xf>
    <xf numFmtId="170" fontId="34" fillId="0" borderId="22" xfId="28" applyNumberFormat="1" applyFont="1" applyBorder="1" applyAlignment="1" applyProtection="1">
      <alignment wrapText="1"/>
    </xf>
    <xf numFmtId="0" fontId="35" fillId="8" borderId="22" xfId="28" applyFont="1" applyFill="1" applyBorder="1" applyAlignment="1" applyProtection="1">
      <alignment horizontal="center" vertical="top" wrapText="1"/>
    </xf>
    <xf numFmtId="171" fontId="35" fillId="8" borderId="22" xfId="28" applyNumberFormat="1" applyFont="1" applyFill="1" applyBorder="1" applyAlignment="1" applyProtection="1">
      <alignment horizontal="left" vertical="top" wrapText="1"/>
    </xf>
    <xf numFmtId="171" fontId="35" fillId="9" borderId="22" xfId="28" applyNumberFormat="1" applyFont="1" applyFill="1" applyBorder="1" applyAlignment="1" applyProtection="1">
      <alignment horizontal="center" wrapText="1"/>
    </xf>
    <xf numFmtId="3" fontId="35" fillId="8" borderId="22" xfId="28" applyNumberFormat="1" applyFont="1" applyFill="1" applyBorder="1" applyAlignment="1" applyProtection="1">
      <alignment horizontal="center" wrapText="1"/>
    </xf>
    <xf numFmtId="170" fontId="35" fillId="8" borderId="22" xfId="28" applyNumberFormat="1" applyFont="1" applyFill="1" applyBorder="1" applyAlignment="1" applyProtection="1">
      <alignment wrapText="1"/>
    </xf>
    <xf numFmtId="0" fontId="35" fillId="0" borderId="22" xfId="0" applyFont="1" applyBorder="1" applyAlignment="1" applyProtection="1">
      <alignment horizontal="center"/>
    </xf>
    <xf numFmtId="0" fontId="34" fillId="0" borderId="22" xfId="0" applyFont="1" applyBorder="1" applyAlignment="1" applyProtection="1">
      <alignment horizontal="left" vertical="top" wrapText="1"/>
    </xf>
    <xf numFmtId="0" fontId="34" fillId="0" borderId="22" xfId="0" applyFont="1" applyBorder="1" applyAlignment="1" applyProtection="1">
      <alignment horizontal="center"/>
    </xf>
    <xf numFmtId="3" fontId="34" fillId="0" borderId="22" xfId="0" applyNumberFormat="1" applyFont="1" applyBorder="1" applyAlignment="1" applyProtection="1">
      <alignment horizontal="center"/>
    </xf>
    <xf numFmtId="170" fontId="34" fillId="0" borderId="22" xfId="0" applyNumberFormat="1" applyFont="1" applyBorder="1" applyProtection="1"/>
    <xf numFmtId="1" fontId="38" fillId="0" borderId="22" xfId="0" applyNumberFormat="1" applyFont="1" applyBorder="1" applyAlignment="1" applyProtection="1">
      <alignment horizontal="center" vertical="top"/>
    </xf>
    <xf numFmtId="0" fontId="51" fillId="0" borderId="22" xfId="0" applyFont="1" applyBorder="1" applyAlignment="1" applyProtection="1">
      <alignment horizontal="left" vertical="top" wrapText="1"/>
    </xf>
    <xf numFmtId="1" fontId="38" fillId="0" borderId="22" xfId="0" applyNumberFormat="1" applyFont="1" applyBorder="1" applyAlignment="1" applyProtection="1">
      <alignment horizontal="center" vertical="center" wrapText="1"/>
    </xf>
    <xf numFmtId="3" fontId="41" fillId="0" borderId="22" xfId="0" applyNumberFormat="1" applyFont="1" applyBorder="1" applyAlignment="1" applyProtection="1">
      <alignment horizontal="center"/>
    </xf>
    <xf numFmtId="4" fontId="38" fillId="0" borderId="22" xfId="0" applyNumberFormat="1" applyFont="1" applyBorder="1" applyAlignment="1" applyProtection="1">
      <alignment horizontal="right" wrapText="1"/>
    </xf>
    <xf numFmtId="0" fontId="41" fillId="0" borderId="22" xfId="0" applyFont="1" applyBorder="1" applyProtection="1"/>
    <xf numFmtId="1" fontId="35" fillId="7" borderId="22" xfId="0" applyNumberFormat="1" applyFont="1" applyFill="1" applyBorder="1" applyAlignment="1" applyProtection="1">
      <alignment horizontal="center" vertical="top"/>
    </xf>
    <xf numFmtId="0" fontId="35" fillId="7" borderId="22" xfId="0" applyFont="1" applyFill="1" applyBorder="1" applyAlignment="1" applyProtection="1">
      <alignment horizontal="left" vertical="top" wrapText="1"/>
    </xf>
    <xf numFmtId="1" fontId="38" fillId="7" borderId="22" xfId="0" applyNumberFormat="1" applyFont="1" applyFill="1" applyBorder="1" applyAlignment="1" applyProtection="1">
      <alignment horizontal="center" vertical="center" wrapText="1"/>
    </xf>
    <xf numFmtId="3" fontId="41" fillId="7" borderId="22" xfId="0" applyNumberFormat="1" applyFont="1" applyFill="1" applyBorder="1" applyAlignment="1" applyProtection="1">
      <alignment horizontal="center"/>
    </xf>
    <xf numFmtId="4" fontId="38" fillId="7" borderId="22" xfId="0" applyNumberFormat="1" applyFont="1" applyFill="1" applyBorder="1" applyAlignment="1" applyProtection="1">
      <alignment horizontal="right" wrapText="1"/>
    </xf>
    <xf numFmtId="0" fontId="41" fillId="7" borderId="22" xfId="0" applyFont="1" applyFill="1" applyBorder="1" applyProtection="1"/>
    <xf numFmtId="0" fontId="38" fillId="0" borderId="22" xfId="0" applyFont="1" applyBorder="1" applyAlignment="1" applyProtection="1">
      <alignment horizontal="center" wrapText="1"/>
    </xf>
    <xf numFmtId="3" fontId="39" fillId="0" borderId="22" xfId="0" applyNumberFormat="1" applyFont="1" applyBorder="1" applyAlignment="1" applyProtection="1">
      <alignment horizontal="center"/>
    </xf>
    <xf numFmtId="4" fontId="41" fillId="0" borderId="22" xfId="0" applyNumberFormat="1" applyFont="1" applyBorder="1" applyAlignment="1" applyProtection="1">
      <alignment horizontal="right"/>
    </xf>
    <xf numFmtId="4" fontId="34" fillId="0" borderId="22" xfId="0" applyNumberFormat="1" applyFont="1" applyBorder="1" applyAlignment="1" applyProtection="1"/>
    <xf numFmtId="0" fontId="22" fillId="0" borderId="22" xfId="0" applyFont="1" applyBorder="1" applyAlignment="1" applyProtection="1">
      <alignment vertical="top" wrapText="1"/>
    </xf>
    <xf numFmtId="1" fontId="40" fillId="7" borderId="22" xfId="0" applyNumberFormat="1" applyFont="1" applyFill="1" applyBorder="1" applyAlignment="1" applyProtection="1">
      <alignment horizontal="center" vertical="center"/>
    </xf>
    <xf numFmtId="2" fontId="40" fillId="7" borderId="22" xfId="0" applyNumberFormat="1" applyFont="1" applyFill="1" applyBorder="1" applyAlignment="1" applyProtection="1">
      <alignment wrapText="1"/>
    </xf>
    <xf numFmtId="3" fontId="39" fillId="7" borderId="22" xfId="0" applyNumberFormat="1" applyFont="1" applyFill="1" applyBorder="1" applyAlignment="1" applyProtection="1">
      <alignment horizontal="center"/>
    </xf>
    <xf numFmtId="4" fontId="40" fillId="7" borderId="22" xfId="0" applyNumberFormat="1" applyFont="1" applyFill="1" applyBorder="1" applyAlignment="1" applyProtection="1">
      <alignment wrapText="1"/>
    </xf>
    <xf numFmtId="4" fontId="35" fillId="7" borderId="22" xfId="0" applyNumberFormat="1" applyFont="1" applyFill="1" applyBorder="1" applyAlignment="1" applyProtection="1"/>
    <xf numFmtId="1" fontId="40" fillId="0" borderId="22" xfId="0" applyNumberFormat="1" applyFont="1" applyBorder="1" applyAlignment="1" applyProtection="1">
      <alignment horizontal="center" vertical="center"/>
    </xf>
    <xf numFmtId="0" fontId="35" fillId="0" borderId="22" xfId="0" applyFont="1" applyBorder="1" applyAlignment="1" applyProtection="1">
      <alignment horizontal="left" vertical="top" wrapText="1"/>
    </xf>
    <xf numFmtId="2" fontId="40" fillId="0" borderId="22" xfId="0" applyNumberFormat="1" applyFont="1" applyBorder="1" applyAlignment="1" applyProtection="1">
      <alignment horizontal="center" wrapText="1"/>
    </xf>
    <xf numFmtId="4" fontId="40" fillId="0" borderId="22" xfId="0" applyNumberFormat="1" applyFont="1" applyBorder="1" applyAlignment="1" applyProtection="1">
      <alignment horizontal="right" wrapText="1"/>
    </xf>
    <xf numFmtId="0" fontId="38" fillId="7" borderId="22" xfId="0" applyFont="1" applyFill="1" applyBorder="1" applyAlignment="1" applyProtection="1">
      <alignment horizontal="center" wrapText="1"/>
    </xf>
    <xf numFmtId="4" fontId="34" fillId="7" borderId="22" xfId="0" applyNumberFormat="1" applyFont="1" applyFill="1" applyBorder="1" applyAlignment="1" applyProtection="1"/>
    <xf numFmtId="0" fontId="49" fillId="0" borderId="22" xfId="0" applyFont="1" applyBorder="1" applyAlignment="1" applyProtection="1">
      <alignment vertical="top" wrapText="1"/>
    </xf>
    <xf numFmtId="0" fontId="34" fillId="0" borderId="22" xfId="0" applyFont="1" applyBorder="1" applyAlignment="1" applyProtection="1">
      <alignment vertical="top" wrapText="1"/>
    </xf>
    <xf numFmtId="49" fontId="31" fillId="0" borderId="0" xfId="0" applyNumberFormat="1" applyFont="1" applyAlignment="1" applyProtection="1">
      <alignment horizontal="left" vertical="top"/>
    </xf>
    <xf numFmtId="0" fontId="46" fillId="0" borderId="22" xfId="0" applyFont="1" applyBorder="1" applyAlignment="1" applyProtection="1">
      <alignment vertical="top" wrapText="1"/>
    </xf>
    <xf numFmtId="0" fontId="46" fillId="0" borderId="0" xfId="0" applyFont="1" applyAlignment="1" applyProtection="1">
      <alignment vertical="top" wrapText="1"/>
    </xf>
    <xf numFmtId="2" fontId="40" fillId="7" borderId="22" xfId="0" applyNumberFormat="1" applyFont="1" applyFill="1" applyBorder="1" applyAlignment="1" applyProtection="1">
      <alignment horizontal="center" wrapText="1"/>
    </xf>
    <xf numFmtId="4" fontId="40" fillId="7" borderId="22" xfId="0" applyNumberFormat="1" applyFont="1" applyFill="1" applyBorder="1" applyAlignment="1" applyProtection="1">
      <alignment horizontal="right" wrapText="1"/>
    </xf>
    <xf numFmtId="170" fontId="34" fillId="0" borderId="22" xfId="0" applyNumberFormat="1" applyFont="1" applyBorder="1" applyAlignment="1" applyProtection="1"/>
    <xf numFmtId="0" fontId="37" fillId="7" borderId="22" xfId="0" applyFont="1" applyFill="1" applyBorder="1" applyAlignment="1" applyProtection="1">
      <alignment horizontal="center" vertical="top"/>
    </xf>
    <xf numFmtId="0" fontId="35" fillId="7" borderId="22" xfId="28" applyFont="1" applyFill="1" applyBorder="1" applyAlignment="1" applyProtection="1">
      <alignment horizontal="left" vertical="top" wrapText="1"/>
    </xf>
    <xf numFmtId="0" fontId="34" fillId="7" borderId="22" xfId="0" applyFont="1" applyFill="1" applyBorder="1" applyAlignment="1" applyProtection="1">
      <alignment horizontal="center"/>
    </xf>
    <xf numFmtId="3" fontId="36" fillId="7" borderId="22" xfId="0" applyNumberFormat="1" applyFont="1" applyFill="1" applyBorder="1" applyAlignment="1" applyProtection="1">
      <alignment horizontal="center"/>
    </xf>
    <xf numFmtId="165" fontId="36" fillId="7" borderId="22" xfId="0" applyNumberFormat="1" applyFont="1" applyFill="1" applyBorder="1" applyAlignment="1" applyProtection="1">
      <alignment horizontal="right"/>
    </xf>
    <xf numFmtId="165" fontId="36" fillId="7" borderId="22" xfId="0" applyNumberFormat="1" applyFont="1" applyFill="1" applyBorder="1" applyAlignment="1" applyProtection="1">
      <alignment horizontal="left"/>
    </xf>
    <xf numFmtId="0" fontId="37" fillId="0" borderId="22" xfId="0" applyFont="1" applyBorder="1" applyAlignment="1" applyProtection="1">
      <alignment horizontal="center" vertical="top"/>
    </xf>
    <xf numFmtId="3" fontId="36" fillId="0" borderId="22" xfId="0" applyNumberFormat="1" applyFont="1" applyBorder="1" applyAlignment="1" applyProtection="1">
      <alignment horizontal="center"/>
    </xf>
    <xf numFmtId="165" fontId="36" fillId="0" borderId="22" xfId="0" applyNumberFormat="1" applyFont="1" applyBorder="1" applyAlignment="1" applyProtection="1">
      <alignment horizontal="right"/>
    </xf>
    <xf numFmtId="4" fontId="34" fillId="0" borderId="22" xfId="22" applyNumberFormat="1" applyFont="1" applyBorder="1" applyAlignment="1" applyProtection="1">
      <alignment horizontal="left" wrapText="1"/>
    </xf>
    <xf numFmtId="1" fontId="35" fillId="0" borderId="22" xfId="28" applyNumberFormat="1" applyFont="1" applyBorder="1" applyAlignment="1" applyProtection="1">
      <alignment horizontal="center" vertical="top" wrapText="1"/>
    </xf>
    <xf numFmtId="0" fontId="35" fillId="0" borderId="22" xfId="28" applyFont="1" applyBorder="1" applyAlignment="1" applyProtection="1">
      <alignment horizontal="left" vertical="top" wrapText="1"/>
    </xf>
    <xf numFmtId="4" fontId="35" fillId="0" borderId="22" xfId="0" applyNumberFormat="1" applyFont="1" applyBorder="1" applyAlignment="1" applyProtection="1"/>
    <xf numFmtId="0" fontId="36" fillId="0" borderId="22" xfId="0" applyFont="1" applyBorder="1" applyAlignment="1" applyProtection="1">
      <alignment horizontal="center" vertical="top"/>
    </xf>
    <xf numFmtId="0" fontId="37" fillId="6" borderId="22" xfId="0" applyFont="1" applyFill="1" applyBorder="1" applyAlignment="1" applyProtection="1">
      <alignment horizontal="center" vertical="top"/>
    </xf>
    <xf numFmtId="0" fontId="35" fillId="6" borderId="22" xfId="28" applyFont="1" applyFill="1" applyBorder="1" applyAlignment="1" applyProtection="1">
      <alignment horizontal="left" vertical="top" wrapText="1"/>
    </xf>
    <xf numFmtId="0" fontId="34" fillId="6" borderId="22" xfId="0" applyFont="1" applyFill="1" applyBorder="1" applyAlignment="1" applyProtection="1">
      <alignment horizontal="center"/>
    </xf>
    <xf numFmtId="3" fontId="36" fillId="6" borderId="22" xfId="0" applyNumberFormat="1" applyFont="1" applyFill="1" applyBorder="1" applyAlignment="1" applyProtection="1">
      <alignment horizontal="center"/>
    </xf>
    <xf numFmtId="4" fontId="34" fillId="6" borderId="22" xfId="0" applyNumberFormat="1" applyFont="1" applyFill="1" applyBorder="1" applyAlignment="1" applyProtection="1"/>
    <xf numFmtId="4" fontId="35" fillId="6" borderId="22" xfId="0" applyNumberFormat="1" applyFont="1" applyFill="1" applyBorder="1" applyAlignment="1" applyProtection="1">
      <alignment horizontal="right"/>
    </xf>
    <xf numFmtId="0" fontId="35" fillId="0" borderId="0" xfId="0" applyFont="1" applyAlignment="1" applyProtection="1">
      <alignment horizontal="center"/>
    </xf>
    <xf numFmtId="0" fontId="34" fillId="0" borderId="0" xfId="0" applyFont="1" applyAlignment="1" applyProtection="1">
      <alignment horizontal="left" vertical="top" wrapText="1"/>
    </xf>
    <xf numFmtId="0" fontId="34" fillId="0" borderId="0" xfId="0" applyFont="1" applyAlignment="1" applyProtection="1">
      <alignment horizontal="center"/>
    </xf>
    <xf numFmtId="3" fontId="34" fillId="0" borderId="0" xfId="0" applyNumberFormat="1" applyFont="1" applyAlignment="1" applyProtection="1">
      <alignment horizontal="center"/>
    </xf>
    <xf numFmtId="4" fontId="34" fillId="0" borderId="0" xfId="0" applyNumberFormat="1" applyFont="1" applyProtection="1"/>
    <xf numFmtId="165" fontId="34" fillId="0" borderId="0" xfId="0" applyNumberFormat="1" applyFont="1" applyAlignment="1" applyProtection="1">
      <alignment horizontal="right"/>
    </xf>
    <xf numFmtId="170" fontId="34" fillId="0" borderId="0" xfId="0" applyNumberFormat="1" applyFont="1" applyProtection="1"/>
    <xf numFmtId="4" fontId="41" fillId="0" borderId="22" xfId="0" applyNumberFormat="1" applyFont="1" applyBorder="1" applyAlignment="1" applyProtection="1">
      <alignment horizontal="right"/>
      <protection locked="0"/>
    </xf>
    <xf numFmtId="4" fontId="38" fillId="0" borderId="22" xfId="0" applyNumberFormat="1" applyFont="1" applyBorder="1" applyAlignment="1" applyProtection="1">
      <alignment horizontal="right" wrapText="1"/>
      <protection locked="0"/>
    </xf>
    <xf numFmtId="2" fontId="9" fillId="0" borderId="0" xfId="0" applyNumberFormat="1" applyFont="1" applyAlignment="1" applyProtection="1">
      <alignment horizontal="right"/>
    </xf>
    <xf numFmtId="0" fontId="9" fillId="0" borderId="0" xfId="0" applyFont="1" applyAlignment="1" applyProtection="1">
      <alignment horizontal="left" vertical="center"/>
    </xf>
    <xf numFmtId="0" fontId="6" fillId="0" borderId="0" xfId="0" applyNumberFormat="1" applyFont="1" applyAlignment="1" applyProtection="1">
      <alignment horizontal="left" vertical="center"/>
    </xf>
    <xf numFmtId="0" fontId="1" fillId="0" borderId="0" xfId="0" applyNumberFormat="1" applyFont="1" applyAlignment="1" applyProtection="1">
      <alignment horizontal="center" vertical="top"/>
    </xf>
    <xf numFmtId="0" fontId="1" fillId="0" borderId="0" xfId="0" applyNumberFormat="1" applyFont="1" applyAlignment="1" applyProtection="1">
      <alignment horizontal="justify" vertical="top"/>
    </xf>
    <xf numFmtId="0" fontId="5" fillId="0" borderId="0" xfId="0" applyFont="1" applyAlignment="1" applyProtection="1">
      <alignment vertical="top"/>
    </xf>
    <xf numFmtId="0" fontId="5" fillId="0" borderId="0" xfId="0" applyFont="1" applyAlignment="1" applyProtection="1">
      <alignment horizontal="left"/>
    </xf>
    <xf numFmtId="2" fontId="1" fillId="0" borderId="0" xfId="0" applyNumberFormat="1" applyFont="1" applyAlignment="1" applyProtection="1">
      <alignment horizontal="right"/>
    </xf>
    <xf numFmtId="166" fontId="1" fillId="0" borderId="0" xfId="0" applyNumberFormat="1" applyFont="1" applyAlignment="1" applyProtection="1">
      <alignment horizontal="right"/>
    </xf>
    <xf numFmtId="0" fontId="1" fillId="0" borderId="0" xfId="0" applyFont="1" applyAlignment="1" applyProtection="1">
      <alignment vertical="top"/>
    </xf>
    <xf numFmtId="2" fontId="5" fillId="0" borderId="0" xfId="0" applyNumberFormat="1" applyFont="1" applyAlignment="1" applyProtection="1">
      <alignment horizontal="left"/>
    </xf>
    <xf numFmtId="165" fontId="1" fillId="0" borderId="0" xfId="0" applyNumberFormat="1" applyFont="1" applyAlignment="1" applyProtection="1">
      <alignment horizontal="right"/>
    </xf>
    <xf numFmtId="0" fontId="1" fillId="0" borderId="0" xfId="0" applyFont="1" applyAlignment="1" applyProtection="1">
      <alignment horizontal="left"/>
    </xf>
    <xf numFmtId="2" fontId="1" fillId="0" borderId="0" xfId="0" applyNumberFormat="1" applyFont="1" applyAlignment="1" applyProtection="1">
      <alignment horizontal="left"/>
    </xf>
    <xf numFmtId="167" fontId="1" fillId="0" borderId="0" xfId="0" applyNumberFormat="1" applyFont="1" applyAlignment="1" applyProtection="1">
      <alignment horizontal="right"/>
    </xf>
    <xf numFmtId="0" fontId="5" fillId="0" borderId="0" xfId="0" applyNumberFormat="1" applyFont="1" applyAlignment="1" applyProtection="1">
      <alignment horizontal="center" vertical="top"/>
    </xf>
    <xf numFmtId="0" fontId="5" fillId="0" borderId="0" xfId="0" applyNumberFormat="1" applyFont="1" applyAlignment="1" applyProtection="1">
      <alignment horizontal="justify" vertical="top"/>
    </xf>
    <xf numFmtId="166" fontId="5" fillId="0" borderId="0" xfId="0" applyNumberFormat="1" applyFont="1" applyAlignment="1" applyProtection="1">
      <alignment horizontal="right"/>
    </xf>
    <xf numFmtId="0" fontId="5" fillId="0" borderId="3" xfId="0" applyNumberFormat="1" applyFont="1" applyBorder="1" applyAlignment="1" applyProtection="1">
      <alignment horizontal="justify" vertical="top"/>
    </xf>
    <xf numFmtId="166" fontId="5" fillId="0" borderId="1" xfId="0" applyNumberFormat="1" applyFont="1" applyBorder="1" applyAlignment="1" applyProtection="1">
      <alignment vertical="top"/>
    </xf>
    <xf numFmtId="0" fontId="5" fillId="0" borderId="4" xfId="0" applyFont="1" applyBorder="1" applyAlignment="1" applyProtection="1">
      <alignment vertical="top"/>
    </xf>
    <xf numFmtId="0" fontId="17" fillId="0" borderId="0" xfId="0" applyNumberFormat="1" applyFont="1" applyFill="1" applyBorder="1" applyAlignment="1" applyProtection="1">
      <alignment horizontal="center" vertical="center"/>
    </xf>
    <xf numFmtId="2" fontId="17" fillId="0" borderId="0" xfId="0" applyNumberFormat="1" applyFont="1" applyFill="1" applyBorder="1" applyAlignment="1" applyProtection="1">
      <alignment horizontal="center" vertical="center"/>
    </xf>
    <xf numFmtId="0" fontId="11" fillId="0" borderId="0" xfId="0" applyFont="1" applyAlignment="1" applyProtection="1">
      <alignment horizontal="center" vertical="top"/>
    </xf>
    <xf numFmtId="4" fontId="17" fillId="0" borderId="2" xfId="0" applyNumberFormat="1" applyFont="1" applyFill="1" applyBorder="1" applyAlignment="1" applyProtection="1">
      <alignment horizontal="center"/>
    </xf>
    <xf numFmtId="2" fontId="11" fillId="2" borderId="0" xfId="0" applyNumberFormat="1" applyFont="1" applyFill="1" applyBorder="1" applyAlignment="1" applyProtection="1">
      <alignment horizontal="center"/>
    </xf>
    <xf numFmtId="2" fontId="11" fillId="0" borderId="0" xfId="0" applyNumberFormat="1" applyFont="1" applyAlignment="1" applyProtection="1">
      <alignment horizontal="center"/>
    </xf>
    <xf numFmtId="0" fontId="13" fillId="0" borderId="0" xfId="0" applyNumberFormat="1" applyFont="1" applyAlignment="1" applyProtection="1">
      <alignment horizontal="center" vertical="top" wrapText="1"/>
    </xf>
    <xf numFmtId="2" fontId="11" fillId="0" borderId="0" xfId="0" applyNumberFormat="1" applyFont="1" applyFill="1" applyBorder="1" applyAlignment="1" applyProtection="1">
      <alignment horizontal="center"/>
    </xf>
    <xf numFmtId="2" fontId="28" fillId="0" borderId="0" xfId="0" applyNumberFormat="1" applyFont="1" applyAlignment="1" applyProtection="1">
      <alignment horizontal="center"/>
    </xf>
    <xf numFmtId="2" fontId="11" fillId="0" borderId="0" xfId="0" applyNumberFormat="1" applyFont="1" applyAlignment="1" applyProtection="1">
      <alignment horizontal="center" vertical="top"/>
    </xf>
    <xf numFmtId="2" fontId="11" fillId="0" borderId="0" xfId="0" applyNumberFormat="1" applyFont="1" applyFill="1" applyBorder="1" applyAlignment="1" applyProtection="1">
      <alignment horizontal="center" vertical="top"/>
    </xf>
    <xf numFmtId="2" fontId="26" fillId="0" borderId="0" xfId="0" applyNumberFormat="1" applyFont="1" applyAlignment="1" applyProtection="1">
      <alignment horizontal="center"/>
    </xf>
    <xf numFmtId="2" fontId="11" fillId="0" borderId="1" xfId="0" applyNumberFormat="1" applyFont="1" applyBorder="1" applyAlignment="1" applyProtection="1">
      <alignment horizontal="center" vertical="center"/>
    </xf>
    <xf numFmtId="4" fontId="11" fillId="2" borderId="0" xfId="0" applyNumberFormat="1" applyFont="1" applyFill="1" applyBorder="1" applyAlignment="1" applyProtection="1">
      <alignment horizontal="center"/>
    </xf>
    <xf numFmtId="4" fontId="11" fillId="0" borderId="0" xfId="0" applyNumberFormat="1" applyFont="1" applyAlignment="1" applyProtection="1">
      <alignment horizontal="center"/>
    </xf>
    <xf numFmtId="4" fontId="11" fillId="0" borderId="0" xfId="0" applyNumberFormat="1" applyFont="1" applyFill="1" applyBorder="1" applyAlignment="1" applyProtection="1">
      <alignment horizontal="center" vertical="top"/>
      <protection locked="0"/>
    </xf>
    <xf numFmtId="4" fontId="11" fillId="0" borderId="0" xfId="0" applyNumberFormat="1" applyFont="1" applyAlignment="1" applyProtection="1">
      <alignment horizontal="center" vertical="top"/>
    </xf>
    <xf numFmtId="4" fontId="26" fillId="0" borderId="0" xfId="0" applyNumberFormat="1" applyFont="1" applyAlignment="1" applyProtection="1">
      <alignment horizontal="center"/>
    </xf>
    <xf numFmtId="4" fontId="11" fillId="0" borderId="1" xfId="0" applyNumberFormat="1" applyFont="1" applyBorder="1" applyAlignment="1" applyProtection="1">
      <alignment horizontal="center" vertical="center"/>
    </xf>
    <xf numFmtId="0" fontId="13" fillId="0" borderId="0" xfId="0" applyNumberFormat="1" applyFont="1" applyAlignment="1" applyProtection="1">
      <alignment horizontal="center" wrapText="1"/>
    </xf>
    <xf numFmtId="4" fontId="11" fillId="0" borderId="4" xfId="0" applyNumberFormat="1" applyFont="1" applyBorder="1" applyAlignment="1" applyProtection="1">
      <alignment horizontal="center"/>
    </xf>
    <xf numFmtId="4" fontId="17" fillId="0" borderId="2" xfId="0" applyNumberFormat="1" applyFont="1" applyFill="1" applyBorder="1" applyAlignment="1">
      <alignment horizontal="center"/>
    </xf>
    <xf numFmtId="4" fontId="11" fillId="2" borderId="0" xfId="0" applyNumberFormat="1" applyFont="1" applyFill="1" applyBorder="1" applyAlignment="1">
      <alignment horizontal="center"/>
    </xf>
    <xf numFmtId="2" fontId="11" fillId="2" borderId="0" xfId="0" applyNumberFormat="1" applyFont="1" applyFill="1" applyBorder="1" applyAlignment="1">
      <alignment horizontal="center"/>
    </xf>
    <xf numFmtId="2" fontId="11" fillId="0" borderId="0" xfId="0" applyNumberFormat="1" applyFont="1" applyAlignment="1">
      <alignment horizontal="center"/>
    </xf>
    <xf numFmtId="2" fontId="17" fillId="0" borderId="0" xfId="0" applyNumberFormat="1" applyFont="1" applyFill="1" applyBorder="1" applyAlignment="1">
      <alignment horizontal="center"/>
    </xf>
    <xf numFmtId="2" fontId="11" fillId="0" borderId="0" xfId="0" applyNumberFormat="1" applyFont="1" applyFill="1" applyBorder="1" applyAlignment="1">
      <alignment horizontal="center"/>
    </xf>
    <xf numFmtId="2" fontId="11" fillId="0" borderId="0" xfId="0" applyNumberFormat="1" applyFont="1" applyAlignment="1">
      <alignment horizontal="center" vertical="top"/>
    </xf>
    <xf numFmtId="2" fontId="11"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4" fontId="11" fillId="0" borderId="4" xfId="0" applyNumberFormat="1" applyFont="1" applyBorder="1" applyAlignment="1">
      <alignment horizontal="center" vertical="center"/>
    </xf>
    <xf numFmtId="49" fontId="11" fillId="0" borderId="0" xfId="0" applyNumberFormat="1" applyFont="1" applyFill="1" applyBorder="1" applyAlignment="1">
      <alignment horizontal="justify" vertical="top" wrapText="1"/>
    </xf>
    <xf numFmtId="49" fontId="8"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wrapText="1"/>
    </xf>
    <xf numFmtId="49" fontId="6" fillId="0" borderId="0" xfId="0" applyNumberFormat="1" applyFont="1" applyAlignment="1">
      <alignment horizontal="center" vertical="center"/>
    </xf>
    <xf numFmtId="49" fontId="1" fillId="0" borderId="0" xfId="0" applyNumberFormat="1" applyFont="1" applyAlignment="1">
      <alignment horizontal="left" vertical="top" wrapText="1"/>
    </xf>
    <xf numFmtId="0" fontId="20" fillId="0" borderId="0" xfId="0" applyNumberFormat="1" applyFont="1" applyAlignment="1">
      <alignment horizontal="left" vertical="center"/>
    </xf>
    <xf numFmtId="0" fontId="6" fillId="0" borderId="0" xfId="0" applyNumberFormat="1" applyFont="1" applyAlignment="1">
      <alignment horizontal="left" vertical="center"/>
    </xf>
    <xf numFmtId="0" fontId="11" fillId="0" borderId="0" xfId="0" applyNumberFormat="1" applyFont="1" applyFill="1" applyBorder="1" applyAlignment="1" applyProtection="1">
      <alignment horizontal="center" vertical="top"/>
    </xf>
    <xf numFmtId="0" fontId="11" fillId="0" borderId="7" xfId="0" applyNumberFormat="1" applyFont="1" applyFill="1" applyBorder="1" applyAlignment="1" applyProtection="1">
      <alignment horizontal="center" vertical="top"/>
    </xf>
    <xf numFmtId="0" fontId="11" fillId="0" borderId="6" xfId="0" applyNumberFormat="1" applyFont="1" applyBorder="1" applyAlignment="1" applyProtection="1">
      <alignment vertical="center" wrapText="1"/>
    </xf>
    <xf numFmtId="0" fontId="1" fillId="0" borderId="0" xfId="0" applyFont="1" applyFill="1" applyBorder="1" applyAlignment="1" applyProtection="1">
      <alignment horizontal="center" vertical="top"/>
    </xf>
    <xf numFmtId="0" fontId="1" fillId="0" borderId="0" xfId="0" applyNumberFormat="1" applyFont="1" applyFill="1" applyBorder="1" applyAlignment="1" applyProtection="1">
      <alignment horizontal="center" vertical="top"/>
    </xf>
    <xf numFmtId="0" fontId="14" fillId="0" borderId="0" xfId="0" applyNumberFormat="1" applyFont="1" applyAlignment="1" applyProtection="1">
      <alignment horizontal="justify" vertical="top" wrapText="1"/>
    </xf>
    <xf numFmtId="0" fontId="13" fillId="0" borderId="0" xfId="0" applyNumberFormat="1" applyFont="1" applyAlignment="1" applyProtection="1">
      <alignment horizontal="justify" vertical="top" wrapText="1"/>
    </xf>
    <xf numFmtId="0" fontId="14" fillId="0" borderId="6" xfId="0" applyNumberFormat="1" applyFont="1" applyBorder="1" applyAlignment="1" applyProtection="1">
      <alignment horizontal="justify" vertical="top" wrapText="1"/>
    </xf>
    <xf numFmtId="0" fontId="15" fillId="0" borderId="1" xfId="0" applyNumberFormat="1" applyFont="1" applyFill="1" applyBorder="1" applyAlignment="1" applyProtection="1">
      <alignment vertical="top" wrapText="1"/>
    </xf>
    <xf numFmtId="0" fontId="16" fillId="0" borderId="0" xfId="0" applyNumberFormat="1" applyFont="1" applyAlignment="1">
      <alignment horizontal="justify" vertical="top" wrapText="1"/>
    </xf>
    <xf numFmtId="0" fontId="11" fillId="0" borderId="0" xfId="0" applyNumberFormat="1" applyFont="1" applyFill="1" applyBorder="1" applyAlignment="1">
      <alignment horizontal="center" vertical="top"/>
    </xf>
    <xf numFmtId="0" fontId="5" fillId="0" borderId="0" xfId="0" applyFont="1" applyBorder="1" applyAlignment="1">
      <alignment horizontal="left"/>
    </xf>
    <xf numFmtId="49" fontId="1" fillId="0" borderId="0" xfId="0" applyNumberFormat="1" applyFont="1" applyBorder="1" applyAlignment="1">
      <alignment horizontal="left"/>
    </xf>
    <xf numFmtId="49" fontId="5" fillId="0" borderId="1" xfId="0" applyNumberFormat="1" applyFont="1" applyBorder="1" applyAlignment="1">
      <alignment horizontal="left"/>
    </xf>
    <xf numFmtId="0" fontId="42" fillId="5" borderId="11" xfId="18" applyFont="1" applyFill="1" applyBorder="1" applyAlignment="1" applyProtection="1">
      <alignment horizontal="center" vertical="center" wrapText="1"/>
    </xf>
    <xf numFmtId="0" fontId="22" fillId="0" borderId="10" xfId="18" applyFont="1" applyBorder="1" applyProtection="1"/>
    <xf numFmtId="0" fontId="22" fillId="0" borderId="9" xfId="18" applyFont="1" applyBorder="1" applyProtection="1"/>
    <xf numFmtId="0" fontId="56" fillId="4" borderId="11" xfId="18" applyFont="1" applyFill="1" applyBorder="1" applyAlignment="1" applyProtection="1">
      <alignment horizontal="right"/>
    </xf>
    <xf numFmtId="0" fontId="22" fillId="0" borderId="15" xfId="18" applyFont="1" applyBorder="1" applyAlignment="1" applyProtection="1">
      <alignment horizontal="center" vertical="center"/>
    </xf>
    <xf numFmtId="0" fontId="22" fillId="0" borderId="13" xfId="18" applyFont="1" applyBorder="1" applyProtection="1"/>
    <xf numFmtId="0" fontId="22" fillId="0" borderId="12" xfId="18" applyFont="1" applyBorder="1" applyProtection="1"/>
    <xf numFmtId="0" fontId="6" fillId="0" borderId="0" xfId="0" applyNumberFormat="1" applyFont="1" applyAlignment="1" applyProtection="1">
      <alignment horizontal="left" vertical="center"/>
    </xf>
    <xf numFmtId="0" fontId="5" fillId="0" borderId="0" xfId="0" applyFont="1" applyBorder="1" applyAlignment="1" applyProtection="1">
      <alignment horizontal="left"/>
    </xf>
    <xf numFmtId="49" fontId="1" fillId="0" borderId="0" xfId="0" applyNumberFormat="1" applyFont="1" applyBorder="1" applyAlignment="1" applyProtection="1">
      <alignment horizontal="left"/>
    </xf>
    <xf numFmtId="49" fontId="5" fillId="0" borderId="1" xfId="0" applyNumberFormat="1" applyFont="1" applyBorder="1" applyAlignment="1" applyProtection="1">
      <alignment horizontal="left"/>
    </xf>
  </cellXfs>
  <cellStyles count="33">
    <cellStyle name="Comma 10" xfId="20"/>
    <cellStyle name="Comma 2" xfId="2"/>
    <cellStyle name="Comma 2 2" xfId="3"/>
    <cellStyle name="Comma 3" xfId="4"/>
    <cellStyle name="Currency 3 2 2" xfId="5"/>
    <cellStyle name="Currency 7" xfId="6"/>
    <cellStyle name="kolona A" xfId="7"/>
    <cellStyle name="kolona B" xfId="8"/>
    <cellStyle name="kolona C" xfId="9"/>
    <cellStyle name="kolona D" xfId="10"/>
    <cellStyle name="kolona E" xfId="11"/>
    <cellStyle name="kolona F" xfId="12"/>
    <cellStyle name="kolona G" xfId="13"/>
    <cellStyle name="kolona H" xfId="14"/>
    <cellStyle name="Normal" xfId="0" builtinId="0"/>
    <cellStyle name="Normal 102" xfId="21"/>
    <cellStyle name="Normal 19 2 2" xfId="22"/>
    <cellStyle name="Normal 2" xfId="15"/>
    <cellStyle name="Normal 2 10 2" xfId="23"/>
    <cellStyle name="Normal 2 12" xfId="24"/>
    <cellStyle name="Normal 3" xfId="1"/>
    <cellStyle name="Normal 4" xfId="18"/>
    <cellStyle name="Normal 5" xfId="16"/>
    <cellStyle name="Normal 59" xfId="25"/>
    <cellStyle name="Normal 64 10" xfId="26"/>
    <cellStyle name="Normal 9" xfId="27"/>
    <cellStyle name="Normal 9 2" xfId="19"/>
    <cellStyle name="Normal_TROŠKOVNIK - KAM - ŽUTO 2" xfId="28"/>
    <cellStyle name="Normalno 13" xfId="29"/>
    <cellStyle name="Normalno 21" xfId="30"/>
    <cellStyle name="Obično_List1" xfId="31"/>
    <cellStyle name="Style 1" xfId="17"/>
    <cellStyle name="TableStyleLight1"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180975</xdr:colOff>
      <xdr:row>30</xdr:row>
      <xdr:rowOff>78366</xdr:rowOff>
    </xdr:from>
    <xdr:ext cx="1800000" cy="1063433"/>
    <xdr:sp macro="" textlink="">
      <xdr:nvSpPr>
        <xdr:cNvPr id="2" name="TextBox 1"/>
        <xdr:cNvSpPr txBox="1"/>
      </xdr:nvSpPr>
      <xdr:spPr>
        <a:xfrm>
          <a:off x="180975" y="7260216"/>
          <a:ext cx="1800000" cy="1063433"/>
        </a:xfrm>
        <a:prstGeom prst="rect">
          <a:avLst/>
        </a:prstGeom>
        <a:noFill/>
        <a:ln w="28575">
          <a:no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hr-HR" sz="1100">
              <a:solidFill>
                <a:sysClr val="windowText" lastClr="000000"/>
              </a:solidFill>
              <a:latin typeface="Arial Narrow" pitchFamily="34" charset="0"/>
            </a:rPr>
            <a:t>projektant:</a:t>
          </a: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hr-HR" sz="1100" b="1" u="sng" cap="none" spc="0" baseline="0">
              <a:ln>
                <a:noFill/>
                <a:prstDash val="sysDot"/>
              </a:ln>
              <a:solidFill>
                <a:sysClr val="windowText" lastClr="000000"/>
              </a:solidFill>
              <a:effectLst>
                <a:outerShdw blurRad="41275" dist="20320" dir="1800000" algn="tl" rotWithShape="0">
                  <a:srgbClr val="000000">
                    <a:alpha val="40000"/>
                  </a:srgbClr>
                </a:outerShdw>
              </a:effectLst>
              <a:latin typeface="Arial Narrow" pitchFamily="34" charset="0"/>
              <a:ea typeface="+mn-ea"/>
              <a:cs typeface="+mn-cs"/>
            </a:rPr>
            <a:t>                                                       </a:t>
          </a:r>
          <a:r>
            <a:rPr lang="hr-HR" sz="1100">
              <a:solidFill>
                <a:sysClr val="windowText" lastClr="000000"/>
              </a:solidFill>
              <a:effectLst/>
              <a:latin typeface="Arial Narrow" pitchFamily="34" charset="0"/>
              <a:ea typeface="+mn-ea"/>
              <a:cs typeface="+mn-cs"/>
            </a:rPr>
            <a:t> </a:t>
          </a:r>
          <a:endParaRPr lang="hr-HR" sz="1100">
            <a:solidFill>
              <a:sysClr val="windowText" lastClr="000000"/>
            </a:solidFill>
            <a:latin typeface="Arial Narrow" pitchFamily="34" charset="0"/>
          </a:endParaRPr>
        </a:p>
        <a:p>
          <a:pPr algn="ctr"/>
          <a:r>
            <a:rPr lang="hr-HR" sz="1100">
              <a:solidFill>
                <a:sysClr val="windowText" lastClr="000000"/>
              </a:solidFill>
              <a:latin typeface="Arial Narrow" pitchFamily="34" charset="0"/>
            </a:rPr>
            <a:t>Bogdan Marov</a:t>
          </a:r>
          <a:r>
            <a:rPr lang="hr-HR" sz="1100" baseline="0">
              <a:solidFill>
                <a:sysClr val="windowText" lastClr="000000"/>
              </a:solidFill>
              <a:latin typeface="Arial Narrow" pitchFamily="34" charset="0"/>
            </a:rPr>
            <a:t>, d.i.a</a:t>
          </a:r>
          <a:r>
            <a:rPr lang="hr-HR" sz="1100" baseline="0">
              <a:latin typeface="Arial Narrow" pitchFamily="34" charset="0"/>
            </a:rPr>
            <a:t>.</a:t>
          </a:r>
          <a:endParaRPr lang="hr-HR" sz="1100">
            <a:latin typeface="Arial Narrow" pitchFamily="34" charset="0"/>
          </a:endParaRPr>
        </a:p>
      </xdr:txBody>
    </xdr:sp>
    <xdr:clientData/>
  </xdr:oneCellAnchor>
  <xdr:oneCellAnchor>
    <xdr:from>
      <xdr:col>1</xdr:col>
      <xdr:colOff>1992369</xdr:colOff>
      <xdr:row>30</xdr:row>
      <xdr:rowOff>78366</xdr:rowOff>
    </xdr:from>
    <xdr:ext cx="1987212" cy="1063433"/>
    <xdr:sp macro="" textlink="">
      <xdr:nvSpPr>
        <xdr:cNvPr id="6" name="TextBox 5"/>
        <xdr:cNvSpPr txBox="1"/>
      </xdr:nvSpPr>
      <xdr:spPr>
        <a:xfrm>
          <a:off x="3506844" y="7584066"/>
          <a:ext cx="1987212" cy="1063433"/>
        </a:xfrm>
        <a:prstGeom prst="rect">
          <a:avLst/>
        </a:prstGeom>
        <a:noFill/>
        <a:ln w="28575">
          <a:no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hr-HR" sz="1100">
              <a:solidFill>
                <a:sysClr val="windowText" lastClr="000000"/>
              </a:solidFill>
              <a:latin typeface="Arial Narrow" pitchFamily="34" charset="0"/>
            </a:rPr>
            <a:t>direktorica:</a:t>
          </a: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algn="ctr"/>
          <a:endParaRPr lang="hr-HR" sz="1100">
            <a:solidFill>
              <a:sysClr val="windowText" lastClr="000000"/>
            </a:solidFill>
            <a:latin typeface="Arial Narrow"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hr-HR" sz="1100" b="1" u="sng" cap="none" spc="0" baseline="0">
              <a:ln>
                <a:noFill/>
                <a:prstDash val="sysDot"/>
              </a:ln>
              <a:solidFill>
                <a:sysClr val="windowText" lastClr="000000"/>
              </a:solidFill>
              <a:effectLst>
                <a:outerShdw blurRad="41275" dist="20320" dir="1800000" algn="tl" rotWithShape="0">
                  <a:srgbClr val="000000">
                    <a:alpha val="40000"/>
                  </a:srgbClr>
                </a:outerShdw>
              </a:effectLst>
              <a:latin typeface="Arial Narrow" pitchFamily="34" charset="0"/>
              <a:ea typeface="+mn-ea"/>
              <a:cs typeface="+mn-cs"/>
            </a:rPr>
            <a:t>                                                       </a:t>
          </a:r>
          <a:r>
            <a:rPr lang="hr-HR" sz="1100">
              <a:solidFill>
                <a:sysClr val="windowText" lastClr="000000"/>
              </a:solidFill>
              <a:effectLst/>
              <a:latin typeface="Arial Narrow" pitchFamily="34" charset="0"/>
              <a:ea typeface="+mn-ea"/>
              <a:cs typeface="+mn-cs"/>
            </a:rPr>
            <a:t> </a:t>
          </a:r>
          <a:endParaRPr lang="hr-HR" sz="1100">
            <a:solidFill>
              <a:sysClr val="windowText" lastClr="000000"/>
            </a:solidFill>
            <a:latin typeface="Arial Narrow" pitchFamily="34" charset="0"/>
          </a:endParaRPr>
        </a:p>
        <a:p>
          <a:pPr algn="ctr"/>
          <a:r>
            <a:rPr lang="hr-HR" sz="1100" baseline="0">
              <a:solidFill>
                <a:sysClr val="windowText" lastClr="000000"/>
              </a:solidFill>
              <a:latin typeface="Arial Narrow" pitchFamily="34" charset="0"/>
            </a:rPr>
            <a:t>Renata Čobrnić, d.i.a</a:t>
          </a:r>
          <a:r>
            <a:rPr lang="hr-HR" sz="1100" baseline="0">
              <a:latin typeface="Arial Narrow" pitchFamily="34" charset="0"/>
            </a:rPr>
            <a:t>.</a:t>
          </a:r>
          <a:endParaRPr lang="hr-HR" sz="1100">
            <a:latin typeface="Arial Narrow"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171450</xdr:colOff>
      <xdr:row>1</xdr:row>
      <xdr:rowOff>0</xdr:rowOff>
    </xdr:from>
    <xdr:ext cx="184731" cy="264560"/>
    <xdr:sp macro="" textlink="">
      <xdr:nvSpPr>
        <xdr:cNvPr id="2" name="TextBox 1">
          <a:extLst>
            <a:ext uri="{FF2B5EF4-FFF2-40B4-BE49-F238E27FC236}">
              <a16:creationId xmlns:a16="http://schemas.microsoft.com/office/drawing/2014/main" xmlns="" id="{9AD40A97-F473-4497-B250-9D5DBED9697D}"/>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3" name="TextBox 2">
          <a:extLst>
            <a:ext uri="{FF2B5EF4-FFF2-40B4-BE49-F238E27FC236}">
              <a16:creationId xmlns:a16="http://schemas.microsoft.com/office/drawing/2014/main" xmlns="" id="{D387DD2A-186B-4D89-B3DE-C0305702B8AE}"/>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4" name="TextBox 3">
          <a:extLst>
            <a:ext uri="{FF2B5EF4-FFF2-40B4-BE49-F238E27FC236}">
              <a16:creationId xmlns:a16="http://schemas.microsoft.com/office/drawing/2014/main" xmlns="" id="{C9E12F6E-F85B-465D-8252-03AA2868311F}"/>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5" name="TextBox 4">
          <a:extLst>
            <a:ext uri="{FF2B5EF4-FFF2-40B4-BE49-F238E27FC236}">
              <a16:creationId xmlns:a16="http://schemas.microsoft.com/office/drawing/2014/main" xmlns="" id="{C4535258-C692-4755-80E3-4ACEFC8F2E7B}"/>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6" name="TextBox 1">
          <a:extLst>
            <a:ext uri="{FF2B5EF4-FFF2-40B4-BE49-F238E27FC236}">
              <a16:creationId xmlns:a16="http://schemas.microsoft.com/office/drawing/2014/main" xmlns="" id="{372BA1C2-885D-43DA-B86F-F0D3AF2E5F42}"/>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7" name="TextBox 2">
          <a:extLst>
            <a:ext uri="{FF2B5EF4-FFF2-40B4-BE49-F238E27FC236}">
              <a16:creationId xmlns:a16="http://schemas.microsoft.com/office/drawing/2014/main" xmlns="" id="{FD55CAAB-5F6C-4128-8D3C-6EAF564F2FB8}"/>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8" name="TextBox 3">
          <a:extLst>
            <a:ext uri="{FF2B5EF4-FFF2-40B4-BE49-F238E27FC236}">
              <a16:creationId xmlns:a16="http://schemas.microsoft.com/office/drawing/2014/main" xmlns="" id="{8FE79033-2EE8-44E0-BA67-8802AC6A2851}"/>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9" name="TextBox 4">
          <a:extLst>
            <a:ext uri="{FF2B5EF4-FFF2-40B4-BE49-F238E27FC236}">
              <a16:creationId xmlns:a16="http://schemas.microsoft.com/office/drawing/2014/main" xmlns="" id="{D97C6134-EA14-4A7B-BA45-CD59F0FB7AF4}"/>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0" name="TextBox 1">
          <a:extLst>
            <a:ext uri="{FF2B5EF4-FFF2-40B4-BE49-F238E27FC236}">
              <a16:creationId xmlns:a16="http://schemas.microsoft.com/office/drawing/2014/main" xmlns="" id="{2D53C945-8027-45ED-827C-4A8C9C642A97}"/>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1" name="TextBox 2">
          <a:extLst>
            <a:ext uri="{FF2B5EF4-FFF2-40B4-BE49-F238E27FC236}">
              <a16:creationId xmlns:a16="http://schemas.microsoft.com/office/drawing/2014/main" xmlns="" id="{FA5875B3-F6A9-4063-B813-21F57DB9B19F}"/>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2" name="TextBox 3">
          <a:extLst>
            <a:ext uri="{FF2B5EF4-FFF2-40B4-BE49-F238E27FC236}">
              <a16:creationId xmlns:a16="http://schemas.microsoft.com/office/drawing/2014/main" xmlns="" id="{5078B836-B75E-4028-8568-47CD64A39C26}"/>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3" name="TextBox 4">
          <a:extLst>
            <a:ext uri="{FF2B5EF4-FFF2-40B4-BE49-F238E27FC236}">
              <a16:creationId xmlns:a16="http://schemas.microsoft.com/office/drawing/2014/main" xmlns="" id="{93A12A1B-4707-42E9-BAC3-391E68C31BA8}"/>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4" name="TextBox 1">
          <a:extLst>
            <a:ext uri="{FF2B5EF4-FFF2-40B4-BE49-F238E27FC236}">
              <a16:creationId xmlns:a16="http://schemas.microsoft.com/office/drawing/2014/main" xmlns="" id="{04B6AFE8-624A-4257-A813-21745B66ED1C}"/>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5" name="TextBox 2">
          <a:extLst>
            <a:ext uri="{FF2B5EF4-FFF2-40B4-BE49-F238E27FC236}">
              <a16:creationId xmlns:a16="http://schemas.microsoft.com/office/drawing/2014/main" xmlns="" id="{DFFD5254-C8BD-4E0E-8F6D-092B93243280}"/>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6" name="TextBox 3">
          <a:extLst>
            <a:ext uri="{FF2B5EF4-FFF2-40B4-BE49-F238E27FC236}">
              <a16:creationId xmlns:a16="http://schemas.microsoft.com/office/drawing/2014/main" xmlns="" id="{14E2D7B6-F999-43F0-9962-7CD593783E14}"/>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7" name="TextBox 4">
          <a:extLst>
            <a:ext uri="{FF2B5EF4-FFF2-40B4-BE49-F238E27FC236}">
              <a16:creationId xmlns:a16="http://schemas.microsoft.com/office/drawing/2014/main" xmlns="" id="{1276FF3D-6638-473B-9565-6BDED3CA3A47}"/>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8" name="TextBox 17">
          <a:extLst>
            <a:ext uri="{FF2B5EF4-FFF2-40B4-BE49-F238E27FC236}">
              <a16:creationId xmlns:a16="http://schemas.microsoft.com/office/drawing/2014/main" xmlns="" id="{1FB46C7F-659F-4787-9A63-671AC0B4C5E9}"/>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9" name="TextBox 18">
          <a:extLst>
            <a:ext uri="{FF2B5EF4-FFF2-40B4-BE49-F238E27FC236}">
              <a16:creationId xmlns:a16="http://schemas.microsoft.com/office/drawing/2014/main" xmlns="" id="{0941863C-5AB5-4F83-96C8-EBC3F4EAB034}"/>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20" name="TextBox 19">
          <a:extLst>
            <a:ext uri="{FF2B5EF4-FFF2-40B4-BE49-F238E27FC236}">
              <a16:creationId xmlns:a16="http://schemas.microsoft.com/office/drawing/2014/main" xmlns="" id="{472B0184-4C5E-4CEC-A9E6-24EA917AF49C}"/>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21" name="TextBox 20">
          <a:extLst>
            <a:ext uri="{FF2B5EF4-FFF2-40B4-BE49-F238E27FC236}">
              <a16:creationId xmlns:a16="http://schemas.microsoft.com/office/drawing/2014/main" xmlns="" id="{662A9F55-E2AC-45B5-9144-19119A9D35E5}"/>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22" name="TextBox 21">
          <a:extLst>
            <a:ext uri="{FF2B5EF4-FFF2-40B4-BE49-F238E27FC236}">
              <a16:creationId xmlns:a16="http://schemas.microsoft.com/office/drawing/2014/main" xmlns="" id="{6EAD5F98-F840-48CD-8D89-DC3C633AE123}"/>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23" name="TextBox 22">
          <a:extLst>
            <a:ext uri="{FF2B5EF4-FFF2-40B4-BE49-F238E27FC236}">
              <a16:creationId xmlns:a16="http://schemas.microsoft.com/office/drawing/2014/main" xmlns="" id="{B91C05B5-02C8-4A73-9D06-A3082D2166E4}"/>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24" name="TextBox 23">
          <a:extLst>
            <a:ext uri="{FF2B5EF4-FFF2-40B4-BE49-F238E27FC236}">
              <a16:creationId xmlns:a16="http://schemas.microsoft.com/office/drawing/2014/main" xmlns="" id="{4272A39F-6835-46E9-8D13-12585FC75E55}"/>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25" name="TextBox 24">
          <a:extLst>
            <a:ext uri="{FF2B5EF4-FFF2-40B4-BE49-F238E27FC236}">
              <a16:creationId xmlns:a16="http://schemas.microsoft.com/office/drawing/2014/main" xmlns="" id="{FF726737-BBA1-4091-9D43-7E1EF4ACF91A}"/>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26" name="TextBox 1">
          <a:extLst>
            <a:ext uri="{FF2B5EF4-FFF2-40B4-BE49-F238E27FC236}">
              <a16:creationId xmlns:a16="http://schemas.microsoft.com/office/drawing/2014/main" xmlns="" id="{B8013ED7-882F-4367-91B0-0DD05F4EF6F3}"/>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27" name="TextBox 2">
          <a:extLst>
            <a:ext uri="{FF2B5EF4-FFF2-40B4-BE49-F238E27FC236}">
              <a16:creationId xmlns:a16="http://schemas.microsoft.com/office/drawing/2014/main" xmlns="" id="{C2ADF07D-9FE2-4A5C-B6B5-75F325840CD3}"/>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28" name="TextBox 3">
          <a:extLst>
            <a:ext uri="{FF2B5EF4-FFF2-40B4-BE49-F238E27FC236}">
              <a16:creationId xmlns:a16="http://schemas.microsoft.com/office/drawing/2014/main" xmlns="" id="{5D35E86C-4A24-4BA6-AF55-3C73C0D8A85E}"/>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29" name="TextBox 4">
          <a:extLst>
            <a:ext uri="{FF2B5EF4-FFF2-40B4-BE49-F238E27FC236}">
              <a16:creationId xmlns:a16="http://schemas.microsoft.com/office/drawing/2014/main" xmlns="" id="{0A56F30B-6870-4511-94F9-70079BA80D9B}"/>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30" name="TextBox 1">
          <a:extLst>
            <a:ext uri="{FF2B5EF4-FFF2-40B4-BE49-F238E27FC236}">
              <a16:creationId xmlns:a16="http://schemas.microsoft.com/office/drawing/2014/main" xmlns="" id="{AE634D53-4EBE-4A8A-8EAE-7002B753CA8B}"/>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31" name="TextBox 2">
          <a:extLst>
            <a:ext uri="{FF2B5EF4-FFF2-40B4-BE49-F238E27FC236}">
              <a16:creationId xmlns:a16="http://schemas.microsoft.com/office/drawing/2014/main" xmlns="" id="{3F4E60AD-0973-461F-B8D4-3FACCC9053E8}"/>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32" name="TextBox 3">
          <a:extLst>
            <a:ext uri="{FF2B5EF4-FFF2-40B4-BE49-F238E27FC236}">
              <a16:creationId xmlns:a16="http://schemas.microsoft.com/office/drawing/2014/main" xmlns="" id="{758A4CF6-FF0D-4317-916D-D330A2356F26}"/>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33" name="TextBox 4">
          <a:extLst>
            <a:ext uri="{FF2B5EF4-FFF2-40B4-BE49-F238E27FC236}">
              <a16:creationId xmlns:a16="http://schemas.microsoft.com/office/drawing/2014/main" xmlns="" id="{9A185337-FF1A-45BE-B631-C2C38D9A25D3}"/>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34" name="TextBox 1">
          <a:extLst>
            <a:ext uri="{FF2B5EF4-FFF2-40B4-BE49-F238E27FC236}">
              <a16:creationId xmlns:a16="http://schemas.microsoft.com/office/drawing/2014/main" xmlns="" id="{907EA331-6D73-43ED-A11D-644A858BDFEA}"/>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35" name="TextBox 2">
          <a:extLst>
            <a:ext uri="{FF2B5EF4-FFF2-40B4-BE49-F238E27FC236}">
              <a16:creationId xmlns:a16="http://schemas.microsoft.com/office/drawing/2014/main" xmlns="" id="{0763C9A5-2223-471A-A951-C41C05360497}"/>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36" name="TextBox 3">
          <a:extLst>
            <a:ext uri="{FF2B5EF4-FFF2-40B4-BE49-F238E27FC236}">
              <a16:creationId xmlns:a16="http://schemas.microsoft.com/office/drawing/2014/main" xmlns="" id="{D3A2663B-38D3-4CE1-9208-61C178F2FFB2}"/>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37" name="TextBox 4">
          <a:extLst>
            <a:ext uri="{FF2B5EF4-FFF2-40B4-BE49-F238E27FC236}">
              <a16:creationId xmlns:a16="http://schemas.microsoft.com/office/drawing/2014/main" xmlns="" id="{B237835E-2D7A-4FE7-824A-FF30FC5938E6}"/>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38" name="TextBox 37">
          <a:extLst>
            <a:ext uri="{FF2B5EF4-FFF2-40B4-BE49-F238E27FC236}">
              <a16:creationId xmlns:a16="http://schemas.microsoft.com/office/drawing/2014/main" xmlns="" id="{43857C46-3AE8-43A3-A6BC-9D6AFC288B5D}"/>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39" name="TextBox 38">
          <a:extLst>
            <a:ext uri="{FF2B5EF4-FFF2-40B4-BE49-F238E27FC236}">
              <a16:creationId xmlns:a16="http://schemas.microsoft.com/office/drawing/2014/main" xmlns="" id="{6A947542-81CF-42D1-87F7-16D8F395EA6D}"/>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40" name="TextBox 39">
          <a:extLst>
            <a:ext uri="{FF2B5EF4-FFF2-40B4-BE49-F238E27FC236}">
              <a16:creationId xmlns:a16="http://schemas.microsoft.com/office/drawing/2014/main" xmlns="" id="{23D64A8F-61BA-46F8-B206-C7656DC0BD11}"/>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41" name="TextBox 40">
          <a:extLst>
            <a:ext uri="{FF2B5EF4-FFF2-40B4-BE49-F238E27FC236}">
              <a16:creationId xmlns:a16="http://schemas.microsoft.com/office/drawing/2014/main" xmlns="" id="{378C00FC-6FA2-49C3-AD1C-5D4B6CB79411}"/>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42" name="TextBox 41">
          <a:extLst>
            <a:ext uri="{FF2B5EF4-FFF2-40B4-BE49-F238E27FC236}">
              <a16:creationId xmlns:a16="http://schemas.microsoft.com/office/drawing/2014/main" xmlns="" id="{337974E5-A59F-49F8-B200-31BAFD0B0D99}"/>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43" name="TextBox 42">
          <a:extLst>
            <a:ext uri="{FF2B5EF4-FFF2-40B4-BE49-F238E27FC236}">
              <a16:creationId xmlns:a16="http://schemas.microsoft.com/office/drawing/2014/main" xmlns="" id="{4414D1A2-944B-433D-AC8E-F2477B9000AB}"/>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44" name="TextBox 43">
          <a:extLst>
            <a:ext uri="{FF2B5EF4-FFF2-40B4-BE49-F238E27FC236}">
              <a16:creationId xmlns:a16="http://schemas.microsoft.com/office/drawing/2014/main" xmlns="" id="{73309C24-8E94-46F4-8BD0-2BDF85B79607}"/>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45" name="TextBox 44">
          <a:extLst>
            <a:ext uri="{FF2B5EF4-FFF2-40B4-BE49-F238E27FC236}">
              <a16:creationId xmlns:a16="http://schemas.microsoft.com/office/drawing/2014/main" xmlns="" id="{D7C35A87-BFD3-4983-A985-91F109CE4959}"/>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46" name="TextBox 45">
          <a:extLst>
            <a:ext uri="{FF2B5EF4-FFF2-40B4-BE49-F238E27FC236}">
              <a16:creationId xmlns:a16="http://schemas.microsoft.com/office/drawing/2014/main" xmlns="" id="{DEB1DE89-83E4-4C84-A514-66A311DCAE4E}"/>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47" name="TextBox 46">
          <a:extLst>
            <a:ext uri="{FF2B5EF4-FFF2-40B4-BE49-F238E27FC236}">
              <a16:creationId xmlns:a16="http://schemas.microsoft.com/office/drawing/2014/main" xmlns="" id="{5E1A5A05-C4E5-4A04-88AB-3B5BA51CE0A6}"/>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48" name="TextBox 47">
          <a:extLst>
            <a:ext uri="{FF2B5EF4-FFF2-40B4-BE49-F238E27FC236}">
              <a16:creationId xmlns:a16="http://schemas.microsoft.com/office/drawing/2014/main" xmlns="" id="{80FDE8B8-E01A-4A6E-A4A3-B4784C787F97}"/>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49" name="TextBox 48">
          <a:extLst>
            <a:ext uri="{FF2B5EF4-FFF2-40B4-BE49-F238E27FC236}">
              <a16:creationId xmlns:a16="http://schemas.microsoft.com/office/drawing/2014/main" xmlns="" id="{6A983463-1448-4669-9E52-E97FEF3439BF}"/>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50" name="TextBox 49">
          <a:extLst>
            <a:ext uri="{FF2B5EF4-FFF2-40B4-BE49-F238E27FC236}">
              <a16:creationId xmlns:a16="http://schemas.microsoft.com/office/drawing/2014/main" xmlns="" id="{11A63F83-C3D9-47D2-B637-0040FE5F636D}"/>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51" name="TextBox 50">
          <a:extLst>
            <a:ext uri="{FF2B5EF4-FFF2-40B4-BE49-F238E27FC236}">
              <a16:creationId xmlns:a16="http://schemas.microsoft.com/office/drawing/2014/main" xmlns="" id="{932D4B14-AB46-47CE-A702-AEC66BD70DA9}"/>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52" name="TextBox 51">
          <a:extLst>
            <a:ext uri="{FF2B5EF4-FFF2-40B4-BE49-F238E27FC236}">
              <a16:creationId xmlns:a16="http://schemas.microsoft.com/office/drawing/2014/main" xmlns="" id="{4509CEC4-98F9-42C3-A4D9-9CF8129C0100}"/>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53" name="TextBox 52">
          <a:extLst>
            <a:ext uri="{FF2B5EF4-FFF2-40B4-BE49-F238E27FC236}">
              <a16:creationId xmlns:a16="http://schemas.microsoft.com/office/drawing/2014/main" xmlns="" id="{157BCD03-FA75-4487-BE11-ADB9CED1095C}"/>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54" name="TextBox 53">
          <a:extLst>
            <a:ext uri="{FF2B5EF4-FFF2-40B4-BE49-F238E27FC236}">
              <a16:creationId xmlns:a16="http://schemas.microsoft.com/office/drawing/2014/main" xmlns="" id="{D7E5E3A2-D384-4616-BC7A-E8B99A33AA2E}"/>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55" name="TextBox 54">
          <a:extLst>
            <a:ext uri="{FF2B5EF4-FFF2-40B4-BE49-F238E27FC236}">
              <a16:creationId xmlns:a16="http://schemas.microsoft.com/office/drawing/2014/main" xmlns="" id="{5DE309BC-EC34-4D27-876A-4274A45620AA}"/>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56" name="TextBox 55">
          <a:extLst>
            <a:ext uri="{FF2B5EF4-FFF2-40B4-BE49-F238E27FC236}">
              <a16:creationId xmlns:a16="http://schemas.microsoft.com/office/drawing/2014/main" xmlns="" id="{70614B4D-25E3-41B2-AC7C-B55B2CD874ED}"/>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57" name="TextBox 56">
          <a:extLst>
            <a:ext uri="{FF2B5EF4-FFF2-40B4-BE49-F238E27FC236}">
              <a16:creationId xmlns:a16="http://schemas.microsoft.com/office/drawing/2014/main" xmlns="" id="{C244DC52-1781-4A23-A190-5A70F4A2EB8C}"/>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58" name="TextBox 57">
          <a:extLst>
            <a:ext uri="{FF2B5EF4-FFF2-40B4-BE49-F238E27FC236}">
              <a16:creationId xmlns:a16="http://schemas.microsoft.com/office/drawing/2014/main" xmlns="" id="{23290026-B607-4B68-B51F-6DFC0EA43BF6}"/>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59" name="TextBox 58">
          <a:extLst>
            <a:ext uri="{FF2B5EF4-FFF2-40B4-BE49-F238E27FC236}">
              <a16:creationId xmlns:a16="http://schemas.microsoft.com/office/drawing/2014/main" xmlns="" id="{CD13CE01-DBBA-4B3F-A968-4C33E2D688A9}"/>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60" name="TextBox 59">
          <a:extLst>
            <a:ext uri="{FF2B5EF4-FFF2-40B4-BE49-F238E27FC236}">
              <a16:creationId xmlns:a16="http://schemas.microsoft.com/office/drawing/2014/main" xmlns="" id="{8E017A89-5880-4AE0-B190-BC0F7315768E}"/>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61" name="TextBox 60">
          <a:extLst>
            <a:ext uri="{FF2B5EF4-FFF2-40B4-BE49-F238E27FC236}">
              <a16:creationId xmlns:a16="http://schemas.microsoft.com/office/drawing/2014/main" xmlns="" id="{332A2D5E-5192-4B99-AD66-099FA4F741CF}"/>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62" name="TextBox 61">
          <a:extLst>
            <a:ext uri="{FF2B5EF4-FFF2-40B4-BE49-F238E27FC236}">
              <a16:creationId xmlns:a16="http://schemas.microsoft.com/office/drawing/2014/main" xmlns="" id="{6CE5DFB0-4D13-45E7-9B83-4EAC5C3680B4}"/>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63" name="TextBox 62">
          <a:extLst>
            <a:ext uri="{FF2B5EF4-FFF2-40B4-BE49-F238E27FC236}">
              <a16:creationId xmlns:a16="http://schemas.microsoft.com/office/drawing/2014/main" xmlns="" id="{58B46FDA-5306-41E6-B6BB-921442EF2548}"/>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64" name="TextBox 63">
          <a:extLst>
            <a:ext uri="{FF2B5EF4-FFF2-40B4-BE49-F238E27FC236}">
              <a16:creationId xmlns:a16="http://schemas.microsoft.com/office/drawing/2014/main" xmlns="" id="{86D310A7-C571-4EAD-9261-81A212A7B897}"/>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65" name="TextBox 64">
          <a:extLst>
            <a:ext uri="{FF2B5EF4-FFF2-40B4-BE49-F238E27FC236}">
              <a16:creationId xmlns:a16="http://schemas.microsoft.com/office/drawing/2014/main" xmlns="" id="{16266FE0-5366-4605-A47F-9E7266A54CB6}"/>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66" name="TextBox 65">
          <a:extLst>
            <a:ext uri="{FF2B5EF4-FFF2-40B4-BE49-F238E27FC236}">
              <a16:creationId xmlns:a16="http://schemas.microsoft.com/office/drawing/2014/main" xmlns="" id="{BAE934B2-2F60-4686-88A7-8C6AA0547D6B}"/>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67" name="TextBox 66">
          <a:extLst>
            <a:ext uri="{FF2B5EF4-FFF2-40B4-BE49-F238E27FC236}">
              <a16:creationId xmlns:a16="http://schemas.microsoft.com/office/drawing/2014/main" xmlns="" id="{6C06A4FD-7FDF-45E0-A34E-EA11CFF21845}"/>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68" name="TextBox 67">
          <a:extLst>
            <a:ext uri="{FF2B5EF4-FFF2-40B4-BE49-F238E27FC236}">
              <a16:creationId xmlns:a16="http://schemas.microsoft.com/office/drawing/2014/main" xmlns="" id="{C1C0BDE4-54E9-4D33-B091-B9A2209994F0}"/>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69" name="TextBox 68">
          <a:extLst>
            <a:ext uri="{FF2B5EF4-FFF2-40B4-BE49-F238E27FC236}">
              <a16:creationId xmlns:a16="http://schemas.microsoft.com/office/drawing/2014/main" xmlns="" id="{BBF0675A-630B-4264-838B-4FC366D1EA38}"/>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6630"/>
    <xdr:sp macro="" textlink="">
      <xdr:nvSpPr>
        <xdr:cNvPr id="70" name="TextBox 69">
          <a:extLst>
            <a:ext uri="{FF2B5EF4-FFF2-40B4-BE49-F238E27FC236}">
              <a16:creationId xmlns:a16="http://schemas.microsoft.com/office/drawing/2014/main" xmlns="" id="{CA5B2A44-7C8A-460B-B22E-CC942B9F39BD}"/>
            </a:ext>
          </a:extLst>
        </xdr:cNvPr>
        <xdr:cNvSpPr txBox="1"/>
      </xdr:nvSpPr>
      <xdr:spPr>
        <a:xfrm>
          <a:off x="30480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6630"/>
    <xdr:sp macro="" textlink="">
      <xdr:nvSpPr>
        <xdr:cNvPr id="71" name="TextBox 70">
          <a:extLst>
            <a:ext uri="{FF2B5EF4-FFF2-40B4-BE49-F238E27FC236}">
              <a16:creationId xmlns:a16="http://schemas.microsoft.com/office/drawing/2014/main" xmlns="" id="{8B3861D2-F340-49BB-AA10-58986148BEF0}"/>
            </a:ext>
          </a:extLst>
        </xdr:cNvPr>
        <xdr:cNvSpPr txBox="1"/>
      </xdr:nvSpPr>
      <xdr:spPr>
        <a:xfrm>
          <a:off x="30480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6630"/>
    <xdr:sp macro="" textlink="">
      <xdr:nvSpPr>
        <xdr:cNvPr id="72" name="TextBox 71">
          <a:extLst>
            <a:ext uri="{FF2B5EF4-FFF2-40B4-BE49-F238E27FC236}">
              <a16:creationId xmlns:a16="http://schemas.microsoft.com/office/drawing/2014/main" xmlns="" id="{6421239E-FBE8-4089-86B3-3A8D0A01A757}"/>
            </a:ext>
          </a:extLst>
        </xdr:cNvPr>
        <xdr:cNvSpPr txBox="1"/>
      </xdr:nvSpPr>
      <xdr:spPr>
        <a:xfrm>
          <a:off x="30480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6630"/>
    <xdr:sp macro="" textlink="">
      <xdr:nvSpPr>
        <xdr:cNvPr id="73" name="TextBox 72">
          <a:extLst>
            <a:ext uri="{FF2B5EF4-FFF2-40B4-BE49-F238E27FC236}">
              <a16:creationId xmlns:a16="http://schemas.microsoft.com/office/drawing/2014/main" xmlns="" id="{A5E4F4AB-999F-44FC-89CD-EF09D0BBA849}"/>
            </a:ext>
          </a:extLst>
        </xdr:cNvPr>
        <xdr:cNvSpPr txBox="1"/>
      </xdr:nvSpPr>
      <xdr:spPr>
        <a:xfrm>
          <a:off x="30480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74" name="TextBox 73">
          <a:extLst>
            <a:ext uri="{FF2B5EF4-FFF2-40B4-BE49-F238E27FC236}">
              <a16:creationId xmlns:a16="http://schemas.microsoft.com/office/drawing/2014/main" xmlns="" id="{051846B6-D428-4CB8-BDEC-F4323A8F01AC}"/>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75" name="TextBox 74">
          <a:extLst>
            <a:ext uri="{FF2B5EF4-FFF2-40B4-BE49-F238E27FC236}">
              <a16:creationId xmlns:a16="http://schemas.microsoft.com/office/drawing/2014/main" xmlns="" id="{7AF20E8D-AD76-4C58-884D-E2C5338CFDC9}"/>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76" name="TextBox 75">
          <a:extLst>
            <a:ext uri="{FF2B5EF4-FFF2-40B4-BE49-F238E27FC236}">
              <a16:creationId xmlns:a16="http://schemas.microsoft.com/office/drawing/2014/main" xmlns="" id="{5882E031-E30C-4F7C-8F71-B341D28F1698}"/>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77" name="TextBox 76">
          <a:extLst>
            <a:ext uri="{FF2B5EF4-FFF2-40B4-BE49-F238E27FC236}">
              <a16:creationId xmlns:a16="http://schemas.microsoft.com/office/drawing/2014/main" xmlns="" id="{97522A00-0A95-4D2B-9BAD-1E6AD724415E}"/>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78" name="TextBox 77">
          <a:extLst>
            <a:ext uri="{FF2B5EF4-FFF2-40B4-BE49-F238E27FC236}">
              <a16:creationId xmlns:a16="http://schemas.microsoft.com/office/drawing/2014/main" xmlns="" id="{209490C2-8539-43EA-AF0D-467D03293ACB}"/>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79" name="TextBox 78">
          <a:extLst>
            <a:ext uri="{FF2B5EF4-FFF2-40B4-BE49-F238E27FC236}">
              <a16:creationId xmlns:a16="http://schemas.microsoft.com/office/drawing/2014/main" xmlns="" id="{11AA1B79-B6BB-4B28-AFC9-C4FC0E4974E0}"/>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80" name="TextBox 79">
          <a:extLst>
            <a:ext uri="{FF2B5EF4-FFF2-40B4-BE49-F238E27FC236}">
              <a16:creationId xmlns:a16="http://schemas.microsoft.com/office/drawing/2014/main" xmlns="" id="{DBF0E5FC-3D40-46EF-A991-17C1263C0F63}"/>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81" name="TextBox 80">
          <a:extLst>
            <a:ext uri="{FF2B5EF4-FFF2-40B4-BE49-F238E27FC236}">
              <a16:creationId xmlns:a16="http://schemas.microsoft.com/office/drawing/2014/main" xmlns="" id="{6BCA286C-D652-4FDD-A7E1-E722F362F67F}"/>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82" name="TextBox 81">
          <a:extLst>
            <a:ext uri="{FF2B5EF4-FFF2-40B4-BE49-F238E27FC236}">
              <a16:creationId xmlns:a16="http://schemas.microsoft.com/office/drawing/2014/main" xmlns="" id="{E85B5F43-41BA-471B-A5CA-FDD8D93362F3}"/>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83" name="TextBox 82">
          <a:extLst>
            <a:ext uri="{FF2B5EF4-FFF2-40B4-BE49-F238E27FC236}">
              <a16:creationId xmlns:a16="http://schemas.microsoft.com/office/drawing/2014/main" xmlns="" id="{52F73CD5-F64E-4B92-B99F-E0E7E529E68D}"/>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84" name="TextBox 83">
          <a:extLst>
            <a:ext uri="{FF2B5EF4-FFF2-40B4-BE49-F238E27FC236}">
              <a16:creationId xmlns:a16="http://schemas.microsoft.com/office/drawing/2014/main" xmlns="" id="{D6E630D6-09CA-4420-9A65-C28A133739AF}"/>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85" name="TextBox 84">
          <a:extLst>
            <a:ext uri="{FF2B5EF4-FFF2-40B4-BE49-F238E27FC236}">
              <a16:creationId xmlns:a16="http://schemas.microsoft.com/office/drawing/2014/main" xmlns="" id="{D9E882D0-D4E1-4C89-9F6D-CA9DB5C99278}"/>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86" name="TextBox 1">
          <a:extLst>
            <a:ext uri="{FF2B5EF4-FFF2-40B4-BE49-F238E27FC236}">
              <a16:creationId xmlns:a16="http://schemas.microsoft.com/office/drawing/2014/main" xmlns="" id="{8EC6407C-F66D-4AE4-89C1-CF676CC0C68B}"/>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87" name="TextBox 2">
          <a:extLst>
            <a:ext uri="{FF2B5EF4-FFF2-40B4-BE49-F238E27FC236}">
              <a16:creationId xmlns:a16="http://schemas.microsoft.com/office/drawing/2014/main" xmlns="" id="{AC516F33-E0CF-42F3-89CD-BAF2CF4AAE6D}"/>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88" name="TextBox 3">
          <a:extLst>
            <a:ext uri="{FF2B5EF4-FFF2-40B4-BE49-F238E27FC236}">
              <a16:creationId xmlns:a16="http://schemas.microsoft.com/office/drawing/2014/main" xmlns="" id="{86F43134-0BEB-40E0-8210-293C45F0C136}"/>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89" name="TextBox 4">
          <a:extLst>
            <a:ext uri="{FF2B5EF4-FFF2-40B4-BE49-F238E27FC236}">
              <a16:creationId xmlns:a16="http://schemas.microsoft.com/office/drawing/2014/main" xmlns="" id="{28C844B1-A844-4535-A801-1C5899638A01}"/>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90" name="TextBox 1">
          <a:extLst>
            <a:ext uri="{FF2B5EF4-FFF2-40B4-BE49-F238E27FC236}">
              <a16:creationId xmlns:a16="http://schemas.microsoft.com/office/drawing/2014/main" xmlns="" id="{27C5670E-8D80-4E79-B7A4-5391CB1D4C14}"/>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91" name="TextBox 2">
          <a:extLst>
            <a:ext uri="{FF2B5EF4-FFF2-40B4-BE49-F238E27FC236}">
              <a16:creationId xmlns:a16="http://schemas.microsoft.com/office/drawing/2014/main" xmlns="" id="{2188AD14-C488-4596-903A-B9EA1C58C89F}"/>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92" name="TextBox 3">
          <a:extLst>
            <a:ext uri="{FF2B5EF4-FFF2-40B4-BE49-F238E27FC236}">
              <a16:creationId xmlns:a16="http://schemas.microsoft.com/office/drawing/2014/main" xmlns="" id="{E28FD978-A3F2-49FB-B415-E197F587A16B}"/>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93" name="TextBox 4">
          <a:extLst>
            <a:ext uri="{FF2B5EF4-FFF2-40B4-BE49-F238E27FC236}">
              <a16:creationId xmlns:a16="http://schemas.microsoft.com/office/drawing/2014/main" xmlns="" id="{BD238D2C-44B9-4441-91D0-FF65104874CC}"/>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94" name="TextBox 1">
          <a:extLst>
            <a:ext uri="{FF2B5EF4-FFF2-40B4-BE49-F238E27FC236}">
              <a16:creationId xmlns:a16="http://schemas.microsoft.com/office/drawing/2014/main" xmlns="" id="{7030895E-A2BF-46B0-9029-7AF828E103FF}"/>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95" name="TextBox 2">
          <a:extLst>
            <a:ext uri="{FF2B5EF4-FFF2-40B4-BE49-F238E27FC236}">
              <a16:creationId xmlns:a16="http://schemas.microsoft.com/office/drawing/2014/main" xmlns="" id="{004AFC1D-175A-40C4-A767-3224A0BCE83B}"/>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96" name="TextBox 3">
          <a:extLst>
            <a:ext uri="{FF2B5EF4-FFF2-40B4-BE49-F238E27FC236}">
              <a16:creationId xmlns:a16="http://schemas.microsoft.com/office/drawing/2014/main" xmlns="" id="{F140ABF4-9BC0-4AB8-8D63-A4B5B2DB98B6}"/>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97" name="TextBox 4">
          <a:extLst>
            <a:ext uri="{FF2B5EF4-FFF2-40B4-BE49-F238E27FC236}">
              <a16:creationId xmlns:a16="http://schemas.microsoft.com/office/drawing/2014/main" xmlns="" id="{BC4AAEE1-F351-4364-A861-B9DCAB56EFBB}"/>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98" name="TextBox 97">
          <a:extLst>
            <a:ext uri="{FF2B5EF4-FFF2-40B4-BE49-F238E27FC236}">
              <a16:creationId xmlns:a16="http://schemas.microsoft.com/office/drawing/2014/main" xmlns="" id="{3B42A018-FB86-45A1-A71A-540C0FC76DD1}"/>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99" name="TextBox 98">
          <a:extLst>
            <a:ext uri="{FF2B5EF4-FFF2-40B4-BE49-F238E27FC236}">
              <a16:creationId xmlns:a16="http://schemas.microsoft.com/office/drawing/2014/main" xmlns="" id="{96571D79-A2B3-41EB-8423-DBE730E30D27}"/>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00" name="TextBox 99">
          <a:extLst>
            <a:ext uri="{FF2B5EF4-FFF2-40B4-BE49-F238E27FC236}">
              <a16:creationId xmlns:a16="http://schemas.microsoft.com/office/drawing/2014/main" xmlns="" id="{F8E90745-0C63-47BB-B969-E179F501EDEA}"/>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01" name="TextBox 100">
          <a:extLst>
            <a:ext uri="{FF2B5EF4-FFF2-40B4-BE49-F238E27FC236}">
              <a16:creationId xmlns:a16="http://schemas.microsoft.com/office/drawing/2014/main" xmlns="" id="{6F35C16E-FA62-4618-8B4D-F368997D3F08}"/>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02" name="TextBox 101">
          <a:extLst>
            <a:ext uri="{FF2B5EF4-FFF2-40B4-BE49-F238E27FC236}">
              <a16:creationId xmlns:a16="http://schemas.microsoft.com/office/drawing/2014/main" xmlns="" id="{169670A1-6767-4E7B-AA0C-561465ADF6C8}"/>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03" name="TextBox 102">
          <a:extLst>
            <a:ext uri="{FF2B5EF4-FFF2-40B4-BE49-F238E27FC236}">
              <a16:creationId xmlns:a16="http://schemas.microsoft.com/office/drawing/2014/main" xmlns="" id="{0A9F629B-D754-436E-85B0-13EFC135AA7C}"/>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04" name="TextBox 103">
          <a:extLst>
            <a:ext uri="{FF2B5EF4-FFF2-40B4-BE49-F238E27FC236}">
              <a16:creationId xmlns:a16="http://schemas.microsoft.com/office/drawing/2014/main" xmlns="" id="{1BB860BA-1DC3-49C8-BA66-6B9A69CC096D}"/>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05" name="TextBox 104">
          <a:extLst>
            <a:ext uri="{FF2B5EF4-FFF2-40B4-BE49-F238E27FC236}">
              <a16:creationId xmlns:a16="http://schemas.microsoft.com/office/drawing/2014/main" xmlns="" id="{4E407E95-A4AC-4C11-9EB8-1C06743BC34B}"/>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06" name="TextBox 1">
          <a:extLst>
            <a:ext uri="{FF2B5EF4-FFF2-40B4-BE49-F238E27FC236}">
              <a16:creationId xmlns:a16="http://schemas.microsoft.com/office/drawing/2014/main" xmlns="" id="{82746E21-9D4A-4C2C-B2F5-9B1BC5A06E8D}"/>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07" name="TextBox 2">
          <a:extLst>
            <a:ext uri="{FF2B5EF4-FFF2-40B4-BE49-F238E27FC236}">
              <a16:creationId xmlns:a16="http://schemas.microsoft.com/office/drawing/2014/main" xmlns="" id="{04E52FA4-7FA5-42C8-9049-2CCE45B55BF3}"/>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08" name="TextBox 3">
          <a:extLst>
            <a:ext uri="{FF2B5EF4-FFF2-40B4-BE49-F238E27FC236}">
              <a16:creationId xmlns:a16="http://schemas.microsoft.com/office/drawing/2014/main" xmlns="" id="{91C4CF11-6EC5-4848-9167-805FF097CBF2}"/>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09" name="TextBox 4">
          <a:extLst>
            <a:ext uri="{FF2B5EF4-FFF2-40B4-BE49-F238E27FC236}">
              <a16:creationId xmlns:a16="http://schemas.microsoft.com/office/drawing/2014/main" xmlns="" id="{D3FCB916-846E-4E08-93EE-F900806A0F61}"/>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10" name="TextBox 1">
          <a:extLst>
            <a:ext uri="{FF2B5EF4-FFF2-40B4-BE49-F238E27FC236}">
              <a16:creationId xmlns:a16="http://schemas.microsoft.com/office/drawing/2014/main" xmlns="" id="{5F827ABA-BC4D-435A-840F-1C882E1C0A12}"/>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11" name="TextBox 2">
          <a:extLst>
            <a:ext uri="{FF2B5EF4-FFF2-40B4-BE49-F238E27FC236}">
              <a16:creationId xmlns:a16="http://schemas.microsoft.com/office/drawing/2014/main" xmlns="" id="{CC3B04AD-C6A1-4043-8EB7-768A67B15BEB}"/>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12" name="TextBox 3">
          <a:extLst>
            <a:ext uri="{FF2B5EF4-FFF2-40B4-BE49-F238E27FC236}">
              <a16:creationId xmlns:a16="http://schemas.microsoft.com/office/drawing/2014/main" xmlns="" id="{750FDDC8-4E2F-4AE6-8934-C3494AEDE23A}"/>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13" name="TextBox 4">
          <a:extLst>
            <a:ext uri="{FF2B5EF4-FFF2-40B4-BE49-F238E27FC236}">
              <a16:creationId xmlns:a16="http://schemas.microsoft.com/office/drawing/2014/main" xmlns="" id="{33BFD27C-EDAE-4E92-8650-4BA8F9C301B0}"/>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14" name="TextBox 1">
          <a:extLst>
            <a:ext uri="{FF2B5EF4-FFF2-40B4-BE49-F238E27FC236}">
              <a16:creationId xmlns:a16="http://schemas.microsoft.com/office/drawing/2014/main" xmlns="" id="{B154010F-5161-4F2C-ADC4-989B22AB1273}"/>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15" name="TextBox 2">
          <a:extLst>
            <a:ext uri="{FF2B5EF4-FFF2-40B4-BE49-F238E27FC236}">
              <a16:creationId xmlns:a16="http://schemas.microsoft.com/office/drawing/2014/main" xmlns="" id="{5B0DF393-00E4-4913-B688-4F4012244E50}"/>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16" name="TextBox 3">
          <a:extLst>
            <a:ext uri="{FF2B5EF4-FFF2-40B4-BE49-F238E27FC236}">
              <a16:creationId xmlns:a16="http://schemas.microsoft.com/office/drawing/2014/main" xmlns="" id="{4AF15B0D-7ECA-43D6-A444-C4D079D03F21}"/>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17" name="TextBox 4">
          <a:extLst>
            <a:ext uri="{FF2B5EF4-FFF2-40B4-BE49-F238E27FC236}">
              <a16:creationId xmlns:a16="http://schemas.microsoft.com/office/drawing/2014/main" xmlns="" id="{3084CB9A-9D59-4003-8A99-94EBB63A0201}"/>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18" name="TextBox 117">
          <a:extLst>
            <a:ext uri="{FF2B5EF4-FFF2-40B4-BE49-F238E27FC236}">
              <a16:creationId xmlns:a16="http://schemas.microsoft.com/office/drawing/2014/main" xmlns="" id="{CB9B8647-6200-409B-BB52-6EE0DE6463EF}"/>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19" name="TextBox 118">
          <a:extLst>
            <a:ext uri="{FF2B5EF4-FFF2-40B4-BE49-F238E27FC236}">
              <a16:creationId xmlns:a16="http://schemas.microsoft.com/office/drawing/2014/main" xmlns="" id="{2988E02C-425C-4153-AD1A-C87523E7D2C5}"/>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20" name="TextBox 119">
          <a:extLst>
            <a:ext uri="{FF2B5EF4-FFF2-40B4-BE49-F238E27FC236}">
              <a16:creationId xmlns:a16="http://schemas.microsoft.com/office/drawing/2014/main" xmlns="" id="{18EC0F5B-1B59-417F-80D2-65DA2CB162A5}"/>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21" name="TextBox 120">
          <a:extLst>
            <a:ext uri="{FF2B5EF4-FFF2-40B4-BE49-F238E27FC236}">
              <a16:creationId xmlns:a16="http://schemas.microsoft.com/office/drawing/2014/main" xmlns="" id="{54A1F3F4-630E-4CCB-9E9E-1025CD9155C7}"/>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22" name="TextBox 121">
          <a:extLst>
            <a:ext uri="{FF2B5EF4-FFF2-40B4-BE49-F238E27FC236}">
              <a16:creationId xmlns:a16="http://schemas.microsoft.com/office/drawing/2014/main" xmlns="" id="{EB38DE5D-871E-44B7-B16F-F69636530834}"/>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23" name="TextBox 122">
          <a:extLst>
            <a:ext uri="{FF2B5EF4-FFF2-40B4-BE49-F238E27FC236}">
              <a16:creationId xmlns:a16="http://schemas.microsoft.com/office/drawing/2014/main" xmlns="" id="{9B1C0493-9950-41A4-A96C-C197D9F43190}"/>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24" name="TextBox 123">
          <a:extLst>
            <a:ext uri="{FF2B5EF4-FFF2-40B4-BE49-F238E27FC236}">
              <a16:creationId xmlns:a16="http://schemas.microsoft.com/office/drawing/2014/main" xmlns="" id="{F20B6DA7-52F4-4784-B79D-46F88A6822DC}"/>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25" name="TextBox 124">
          <a:extLst>
            <a:ext uri="{FF2B5EF4-FFF2-40B4-BE49-F238E27FC236}">
              <a16:creationId xmlns:a16="http://schemas.microsoft.com/office/drawing/2014/main" xmlns="" id="{9101D2AC-FF39-4256-9FF2-B1107A263632}"/>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26" name="TextBox 125">
          <a:extLst>
            <a:ext uri="{FF2B5EF4-FFF2-40B4-BE49-F238E27FC236}">
              <a16:creationId xmlns:a16="http://schemas.microsoft.com/office/drawing/2014/main" xmlns="" id="{2F4EF899-E096-4DB9-B07A-DB523D36E765}"/>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27" name="TextBox 126">
          <a:extLst>
            <a:ext uri="{FF2B5EF4-FFF2-40B4-BE49-F238E27FC236}">
              <a16:creationId xmlns:a16="http://schemas.microsoft.com/office/drawing/2014/main" xmlns="" id="{6918E4F9-DB6C-4A34-B8F1-2AB54CDF687B}"/>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28" name="TextBox 127">
          <a:extLst>
            <a:ext uri="{FF2B5EF4-FFF2-40B4-BE49-F238E27FC236}">
              <a16:creationId xmlns:a16="http://schemas.microsoft.com/office/drawing/2014/main" xmlns="" id="{D177E02A-AEA3-403E-9A64-7A83C6931EE7}"/>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29" name="TextBox 128">
          <a:extLst>
            <a:ext uri="{FF2B5EF4-FFF2-40B4-BE49-F238E27FC236}">
              <a16:creationId xmlns:a16="http://schemas.microsoft.com/office/drawing/2014/main" xmlns="" id="{82B35D53-8790-4A9F-B135-C5E04C8B6B85}"/>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130" name="TextBox 129">
          <a:extLst>
            <a:ext uri="{FF2B5EF4-FFF2-40B4-BE49-F238E27FC236}">
              <a16:creationId xmlns:a16="http://schemas.microsoft.com/office/drawing/2014/main" xmlns="" id="{FD88FBFD-B06A-40D8-A59C-72CD1EF473B6}"/>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131" name="TextBox 130">
          <a:extLst>
            <a:ext uri="{FF2B5EF4-FFF2-40B4-BE49-F238E27FC236}">
              <a16:creationId xmlns:a16="http://schemas.microsoft.com/office/drawing/2014/main" xmlns="" id="{ABF3E0CF-D93A-4C77-9704-71180D439A83}"/>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132" name="TextBox 131">
          <a:extLst>
            <a:ext uri="{FF2B5EF4-FFF2-40B4-BE49-F238E27FC236}">
              <a16:creationId xmlns:a16="http://schemas.microsoft.com/office/drawing/2014/main" xmlns="" id="{F7A97582-400E-4D13-9EC5-B9CB7B300FD7}"/>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133" name="TextBox 132">
          <a:extLst>
            <a:ext uri="{FF2B5EF4-FFF2-40B4-BE49-F238E27FC236}">
              <a16:creationId xmlns:a16="http://schemas.microsoft.com/office/drawing/2014/main" xmlns="" id="{EDFAC9F0-9C60-4E83-B7A2-AE6C27BCB505}"/>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134" name="TextBox 133">
          <a:extLst>
            <a:ext uri="{FF2B5EF4-FFF2-40B4-BE49-F238E27FC236}">
              <a16:creationId xmlns:a16="http://schemas.microsoft.com/office/drawing/2014/main" xmlns="" id="{B317142D-CE7D-44D5-9171-D2CDFD515557}"/>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135" name="TextBox 134">
          <a:extLst>
            <a:ext uri="{FF2B5EF4-FFF2-40B4-BE49-F238E27FC236}">
              <a16:creationId xmlns:a16="http://schemas.microsoft.com/office/drawing/2014/main" xmlns="" id="{37878FDF-0D32-4478-BBA2-97C95F8FE2DC}"/>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136" name="TextBox 135">
          <a:extLst>
            <a:ext uri="{FF2B5EF4-FFF2-40B4-BE49-F238E27FC236}">
              <a16:creationId xmlns:a16="http://schemas.microsoft.com/office/drawing/2014/main" xmlns="" id="{A431D112-52A0-49D4-835F-FD6E3B9A1378}"/>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137" name="TextBox 136">
          <a:extLst>
            <a:ext uri="{FF2B5EF4-FFF2-40B4-BE49-F238E27FC236}">
              <a16:creationId xmlns:a16="http://schemas.microsoft.com/office/drawing/2014/main" xmlns="" id="{0017561C-3175-4792-AE6F-F192CED1E2B2}"/>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38" name="TextBox 137">
          <a:extLst>
            <a:ext uri="{FF2B5EF4-FFF2-40B4-BE49-F238E27FC236}">
              <a16:creationId xmlns:a16="http://schemas.microsoft.com/office/drawing/2014/main" xmlns="" id="{2A352009-68A2-4710-81BD-1B5F4229B83C}"/>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39" name="TextBox 138">
          <a:extLst>
            <a:ext uri="{FF2B5EF4-FFF2-40B4-BE49-F238E27FC236}">
              <a16:creationId xmlns:a16="http://schemas.microsoft.com/office/drawing/2014/main" xmlns="" id="{D64900E0-AE63-4640-A186-36941E93F5E3}"/>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40" name="TextBox 139">
          <a:extLst>
            <a:ext uri="{FF2B5EF4-FFF2-40B4-BE49-F238E27FC236}">
              <a16:creationId xmlns:a16="http://schemas.microsoft.com/office/drawing/2014/main" xmlns="" id="{47930F03-0889-4797-BDB3-E5CF1597BB8B}"/>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4560"/>
    <xdr:sp macro="" textlink="">
      <xdr:nvSpPr>
        <xdr:cNvPr id="141" name="TextBox 140">
          <a:extLst>
            <a:ext uri="{FF2B5EF4-FFF2-40B4-BE49-F238E27FC236}">
              <a16:creationId xmlns:a16="http://schemas.microsoft.com/office/drawing/2014/main" xmlns="" id="{0F7A18FE-8931-44B3-A40E-90D96FD5EB0C}"/>
            </a:ext>
          </a:extLst>
        </xdr:cNvPr>
        <xdr:cNvSpPr txBox="1"/>
      </xdr:nvSpPr>
      <xdr:spPr>
        <a:xfrm>
          <a:off x="260985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42" name="TextBox 141">
          <a:extLst>
            <a:ext uri="{FF2B5EF4-FFF2-40B4-BE49-F238E27FC236}">
              <a16:creationId xmlns:a16="http://schemas.microsoft.com/office/drawing/2014/main" xmlns="" id="{75F28D10-97C8-473B-870A-D7DC50E82BA1}"/>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43" name="TextBox 142">
          <a:extLst>
            <a:ext uri="{FF2B5EF4-FFF2-40B4-BE49-F238E27FC236}">
              <a16:creationId xmlns:a16="http://schemas.microsoft.com/office/drawing/2014/main" xmlns="" id="{181DDE58-25A2-4727-A369-E4D3FF81C7D8}"/>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44" name="TextBox 143">
          <a:extLst>
            <a:ext uri="{FF2B5EF4-FFF2-40B4-BE49-F238E27FC236}">
              <a16:creationId xmlns:a16="http://schemas.microsoft.com/office/drawing/2014/main" xmlns="" id="{98874FAC-CD8F-424F-9CAA-157E4EACD830}"/>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171450</xdr:colOff>
      <xdr:row>1</xdr:row>
      <xdr:rowOff>0</xdr:rowOff>
    </xdr:from>
    <xdr:ext cx="184731" cy="266630"/>
    <xdr:sp macro="" textlink="">
      <xdr:nvSpPr>
        <xdr:cNvPr id="145" name="TextBox 144">
          <a:extLst>
            <a:ext uri="{FF2B5EF4-FFF2-40B4-BE49-F238E27FC236}">
              <a16:creationId xmlns:a16="http://schemas.microsoft.com/office/drawing/2014/main" xmlns="" id="{842EBE4C-FDE6-40E1-8186-BE35FEC790A2}"/>
            </a:ext>
          </a:extLst>
        </xdr:cNvPr>
        <xdr:cNvSpPr txBox="1"/>
      </xdr:nvSpPr>
      <xdr:spPr>
        <a:xfrm>
          <a:off x="260985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46" name="TextBox 145">
          <a:extLst>
            <a:ext uri="{FF2B5EF4-FFF2-40B4-BE49-F238E27FC236}">
              <a16:creationId xmlns:a16="http://schemas.microsoft.com/office/drawing/2014/main" xmlns="" id="{6D5C894A-6173-45F5-9DA4-03EA8477C05D}"/>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47" name="TextBox 146">
          <a:extLst>
            <a:ext uri="{FF2B5EF4-FFF2-40B4-BE49-F238E27FC236}">
              <a16:creationId xmlns:a16="http://schemas.microsoft.com/office/drawing/2014/main" xmlns="" id="{13FD3255-3C57-405B-B434-E481D92115DB}"/>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48" name="TextBox 147">
          <a:extLst>
            <a:ext uri="{FF2B5EF4-FFF2-40B4-BE49-F238E27FC236}">
              <a16:creationId xmlns:a16="http://schemas.microsoft.com/office/drawing/2014/main" xmlns="" id="{3ACB76B7-0C7A-4232-98DB-DFD31EB2399C}"/>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4560"/>
    <xdr:sp macro="" textlink="">
      <xdr:nvSpPr>
        <xdr:cNvPr id="149" name="TextBox 148">
          <a:extLst>
            <a:ext uri="{FF2B5EF4-FFF2-40B4-BE49-F238E27FC236}">
              <a16:creationId xmlns:a16="http://schemas.microsoft.com/office/drawing/2014/main" xmlns="" id="{EC10F439-8C5E-4C96-8660-844BEC3D87EF}"/>
            </a:ext>
          </a:extLst>
        </xdr:cNvPr>
        <xdr:cNvSpPr txBox="1"/>
      </xdr:nvSpPr>
      <xdr:spPr>
        <a:xfrm>
          <a:off x="304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6630"/>
    <xdr:sp macro="" textlink="">
      <xdr:nvSpPr>
        <xdr:cNvPr id="150" name="TextBox 149">
          <a:extLst>
            <a:ext uri="{FF2B5EF4-FFF2-40B4-BE49-F238E27FC236}">
              <a16:creationId xmlns:a16="http://schemas.microsoft.com/office/drawing/2014/main" xmlns="" id="{D582F70F-E9E0-4F1F-B072-9A0CC9307C0D}"/>
            </a:ext>
          </a:extLst>
        </xdr:cNvPr>
        <xdr:cNvSpPr txBox="1"/>
      </xdr:nvSpPr>
      <xdr:spPr>
        <a:xfrm>
          <a:off x="30480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6630"/>
    <xdr:sp macro="" textlink="">
      <xdr:nvSpPr>
        <xdr:cNvPr id="151" name="TextBox 150">
          <a:extLst>
            <a:ext uri="{FF2B5EF4-FFF2-40B4-BE49-F238E27FC236}">
              <a16:creationId xmlns:a16="http://schemas.microsoft.com/office/drawing/2014/main" xmlns="" id="{8759A23A-7264-4DFD-A828-2936D24DE391}"/>
            </a:ext>
          </a:extLst>
        </xdr:cNvPr>
        <xdr:cNvSpPr txBox="1"/>
      </xdr:nvSpPr>
      <xdr:spPr>
        <a:xfrm>
          <a:off x="30480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6630"/>
    <xdr:sp macro="" textlink="">
      <xdr:nvSpPr>
        <xdr:cNvPr id="152" name="TextBox 151">
          <a:extLst>
            <a:ext uri="{FF2B5EF4-FFF2-40B4-BE49-F238E27FC236}">
              <a16:creationId xmlns:a16="http://schemas.microsoft.com/office/drawing/2014/main" xmlns="" id="{9BC2E1D0-E7CD-4FA3-8C87-AD11A52DFED3}"/>
            </a:ext>
          </a:extLst>
        </xdr:cNvPr>
        <xdr:cNvSpPr txBox="1"/>
      </xdr:nvSpPr>
      <xdr:spPr>
        <a:xfrm>
          <a:off x="30480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0</xdr:colOff>
      <xdr:row>1</xdr:row>
      <xdr:rowOff>0</xdr:rowOff>
    </xdr:from>
    <xdr:ext cx="184731" cy="266630"/>
    <xdr:sp macro="" textlink="">
      <xdr:nvSpPr>
        <xdr:cNvPr id="153" name="TextBox 152">
          <a:extLst>
            <a:ext uri="{FF2B5EF4-FFF2-40B4-BE49-F238E27FC236}">
              <a16:creationId xmlns:a16="http://schemas.microsoft.com/office/drawing/2014/main" xmlns="" id="{DA171EA0-FA0F-4CB4-B67A-AFD398C7AB64}"/>
            </a:ext>
          </a:extLst>
        </xdr:cNvPr>
        <xdr:cNvSpPr txBox="1"/>
      </xdr:nvSpPr>
      <xdr:spPr>
        <a:xfrm>
          <a:off x="30480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154" name="TextBox 153">
          <a:extLst>
            <a:ext uri="{FF2B5EF4-FFF2-40B4-BE49-F238E27FC236}">
              <a16:creationId xmlns:a16="http://schemas.microsoft.com/office/drawing/2014/main" xmlns="" id="{96C894D4-D241-4C4B-B927-705FBCC413E6}"/>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155" name="TextBox 154">
          <a:extLst>
            <a:ext uri="{FF2B5EF4-FFF2-40B4-BE49-F238E27FC236}">
              <a16:creationId xmlns:a16="http://schemas.microsoft.com/office/drawing/2014/main" xmlns="" id="{C7ECA06F-C892-476C-8FB0-0B6CFACEB230}"/>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156" name="TextBox 155">
          <a:extLst>
            <a:ext uri="{FF2B5EF4-FFF2-40B4-BE49-F238E27FC236}">
              <a16:creationId xmlns:a16="http://schemas.microsoft.com/office/drawing/2014/main" xmlns="" id="{D7AD1928-B139-4C10-83C6-CE25B65567E6}"/>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4560"/>
    <xdr:sp macro="" textlink="">
      <xdr:nvSpPr>
        <xdr:cNvPr id="157" name="TextBox 156">
          <a:extLst>
            <a:ext uri="{FF2B5EF4-FFF2-40B4-BE49-F238E27FC236}">
              <a16:creationId xmlns:a16="http://schemas.microsoft.com/office/drawing/2014/main" xmlns="" id="{B8E9F70E-0D5E-418B-8BD2-32CC1F18BB31}"/>
            </a:ext>
          </a:extLst>
        </xdr:cNvPr>
        <xdr:cNvSpPr txBox="1"/>
      </xdr:nvSpPr>
      <xdr:spPr>
        <a:xfrm>
          <a:off x="24384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158" name="TextBox 157">
          <a:extLst>
            <a:ext uri="{FF2B5EF4-FFF2-40B4-BE49-F238E27FC236}">
              <a16:creationId xmlns:a16="http://schemas.microsoft.com/office/drawing/2014/main" xmlns="" id="{AFDD1C23-0B48-47B2-A8C6-2E842AE7BAF8}"/>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159" name="TextBox 158">
          <a:extLst>
            <a:ext uri="{FF2B5EF4-FFF2-40B4-BE49-F238E27FC236}">
              <a16:creationId xmlns:a16="http://schemas.microsoft.com/office/drawing/2014/main" xmlns="" id="{587723BE-B7E5-4800-BC78-1CACCBCEBBE4}"/>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160" name="TextBox 159">
          <a:extLst>
            <a:ext uri="{FF2B5EF4-FFF2-40B4-BE49-F238E27FC236}">
              <a16:creationId xmlns:a16="http://schemas.microsoft.com/office/drawing/2014/main" xmlns="" id="{39446A6D-16AA-4B38-88EB-E30A4715131E}"/>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4</xdr:col>
      <xdr:colOff>0</xdr:colOff>
      <xdr:row>1</xdr:row>
      <xdr:rowOff>0</xdr:rowOff>
    </xdr:from>
    <xdr:ext cx="184731" cy="266630"/>
    <xdr:sp macro="" textlink="">
      <xdr:nvSpPr>
        <xdr:cNvPr id="161" name="TextBox 160">
          <a:extLst>
            <a:ext uri="{FF2B5EF4-FFF2-40B4-BE49-F238E27FC236}">
              <a16:creationId xmlns:a16="http://schemas.microsoft.com/office/drawing/2014/main" xmlns="" id="{CC3FC93C-C55C-4D3A-9866-017E4F3BEB03}"/>
            </a:ext>
          </a:extLst>
        </xdr:cNvPr>
        <xdr:cNvSpPr txBox="1"/>
      </xdr:nvSpPr>
      <xdr:spPr>
        <a:xfrm>
          <a:off x="2438400" y="190500"/>
          <a:ext cx="184731" cy="26663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Util\E-xls\E2009xls\34-2009%20Sanitarni%20cvor%20br4-Rab\Energo01\03-2001%20Pu&#269;ko%20otvoreno%20u&#269;ili&#353;te-Mali%20Lo&#353;inj\02-2001%20Gubic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Util\E-xls\E2009xls\34-2009%20Sanitarni%20cvor%20br4-Rab\Cristop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EHELEKTSERVER\Nova%20dokumentacija\Users\Samsara\Downloads\P%20R%20I%20P%20R%20E%20M%20A%20-%20STARE%20STVARI\P%20R%20I%20P%20R%20E%20M%20A\ponude\&#352;PI&#352;I&#262;%20BUKOVICA-DVORAN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Util\E-xls\E2009xls\34-2009%20Sanitarni%20cvor%20br4-Rab\Proracun_OPREM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HELEKTSERVER\Nova%20dokumentacija\Users\LUKY\Desktop\usb%2008092013\GRADEVINSKA%20KNJIGA%20LANTERNA_BR.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EHELEKTSERVER\Nova%20dokumentacija\P%20R%20I%20P%20R%20E%20M%20A%20-%20STARE%20STVARI\P%20R%20I%20P%20R%20E%20M%20A\ponude\&#352;PI&#352;I&#262;%20BUKOVICA-DVORAN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EHELEKTSERVER\Nova%20dokumentacija\My%20Documents\P%20R%20I%20P%20R%20E%20M%20A\ponude\N.C.%20-%20GRA&#272;EVINSKI%20RADOVI%20-%20POSLOVI%20PREKO%20GODI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KOEFICIJENTI"/>
      <sheetName val="PRORAČUN GUBITAKA"/>
      <sheetName val="REKAPITULACIJ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PRORAČUN"/>
      <sheetName val="PRORAČUN V=15m3"/>
      <sheetName val="Tablice"/>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DET."/>
      <sheetName val="ZEMLJAN"/>
      <sheetName val="BETONSKI "/>
      <sheetName val="zidarski"/>
      <sheetName val="izolacija"/>
      <sheetName val="krovna konstr."/>
      <sheetName val="krovopokr-limar"/>
      <sheetName val="stolar."/>
      <sheetName val="bravar."/>
      <sheetName val="keram i kamenorez."/>
      <sheetName val="parket"/>
      <sheetName val="SOBOSLIKAR-FASAD"/>
      <sheetName val="razni"/>
      <sheetName val="oprema dvor."/>
      <sheetName val="okoliš"/>
      <sheetName val="voda"/>
      <sheetName val="elektr"/>
      <sheetName val="PLIN"/>
      <sheetName val="zemljani"/>
      <sheetName val="bet.i ab"/>
      <sheetName val="zidar"/>
      <sheetName val="izolac."/>
      <sheetName val="krov.konstr"/>
      <sheetName val="krovo-lim"/>
      <sheetName val="stolar"/>
      <sheetName val="bravar"/>
      <sheetName val="keram i kamen"/>
      <sheetName val="soboslik"/>
      <sheetName val="razni "/>
      <sheetName val="REZIME"/>
      <sheetName val="materijali"/>
      <sheetName val="plan ponude-"/>
      <sheetName val="plan ponude- (3)"/>
      <sheetName val="plan ponude- (2)"/>
      <sheetName val="DOKAZNICA"/>
    </sheetNames>
    <sheetDataSet>
      <sheetData sheetId="0"/>
      <sheetData sheetId="1">
        <row r="10">
          <cell r="F10">
            <v>130349.75</v>
          </cell>
        </row>
      </sheetData>
      <sheetData sheetId="2"/>
      <sheetData sheetId="3"/>
      <sheetData sheetId="4">
        <row r="13">
          <cell r="F13">
            <v>593618.69000000006</v>
          </cell>
        </row>
      </sheetData>
      <sheetData sheetId="5"/>
      <sheetData sheetId="6"/>
      <sheetData sheetId="7"/>
      <sheetData sheetId="8"/>
      <sheetData sheetId="9"/>
      <sheetData sheetId="10"/>
      <sheetData sheetId="11"/>
      <sheetData sheetId="12"/>
      <sheetData sheetId="13">
        <row r="28">
          <cell r="F28">
            <v>571220</v>
          </cell>
        </row>
      </sheetData>
      <sheetData sheetId="14">
        <row r="25">
          <cell r="F25">
            <v>432109.74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Proračun"/>
      <sheetName val="Tablice"/>
      <sheetName val="Proračunska snaga"/>
    </sheetNames>
    <sheetDataSet>
      <sheetData sheetId="0" refreshError="1"/>
      <sheetData sheetId="1" refreshError="1">
        <row r="203">
          <cell r="C203">
            <v>0.5</v>
          </cell>
        </row>
        <row r="235">
          <cell r="C235">
            <v>60</v>
          </cell>
        </row>
        <row r="237">
          <cell r="C237">
            <v>10</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LEKTORI"/>
      <sheetName val="GKNJIGA"/>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DET."/>
      <sheetName val="ZEMLJAN"/>
      <sheetName val="BETONSKI "/>
      <sheetName val="zidarski"/>
      <sheetName val="izolacija"/>
      <sheetName val="krovna konstr."/>
      <sheetName val="krovopokr-limar"/>
      <sheetName val="stolar."/>
      <sheetName val="bravar."/>
      <sheetName val="keram i kamenorez."/>
      <sheetName val="parket"/>
      <sheetName val="SOBOSLIKAR-FASAD"/>
      <sheetName val="razni"/>
      <sheetName val="oprema dvor."/>
      <sheetName val="okoliš"/>
      <sheetName val="voda"/>
      <sheetName val="elektr"/>
      <sheetName val="PLIN"/>
      <sheetName val="zemljani"/>
      <sheetName val="bet.i ab"/>
      <sheetName val="zidar"/>
      <sheetName val="izolac."/>
      <sheetName val="krov.konstr"/>
      <sheetName val="krovo-lim"/>
      <sheetName val="stolar"/>
      <sheetName val="bravar"/>
      <sheetName val="keram i kamen"/>
      <sheetName val="soboslik"/>
      <sheetName val="razni "/>
      <sheetName val="REZIME"/>
      <sheetName val="materijali"/>
      <sheetName val="plan ponude-"/>
      <sheetName val="plan ponude- (3)"/>
      <sheetName val="plan ponude- (2)"/>
      <sheetName val="DOKAZNICA"/>
    </sheetNames>
    <sheetDataSet>
      <sheetData sheetId="0"/>
      <sheetData sheetId="1">
        <row r="10">
          <cell r="F10">
            <v>130349.75</v>
          </cell>
        </row>
      </sheetData>
      <sheetData sheetId="2"/>
      <sheetData sheetId="3"/>
      <sheetData sheetId="4">
        <row r="13">
          <cell r="F13">
            <v>593618.69000000006</v>
          </cell>
        </row>
      </sheetData>
      <sheetData sheetId="5"/>
      <sheetData sheetId="6"/>
      <sheetData sheetId="7"/>
      <sheetData sheetId="8"/>
      <sheetData sheetId="9"/>
      <sheetData sheetId="10"/>
      <sheetData sheetId="11"/>
      <sheetData sheetId="12"/>
      <sheetData sheetId="13">
        <row r="28">
          <cell r="F28">
            <v>571220</v>
          </cell>
        </row>
      </sheetData>
      <sheetData sheetId="14">
        <row r="25">
          <cell r="F25">
            <v>432109.74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O (2)"/>
      <sheetName val="RAZNI RADOVI"/>
      <sheetName val="REZIME"/>
    </sheetNames>
    <sheetDataSet>
      <sheetData sheetId="0"/>
      <sheetData sheetId="1">
        <row r="22">
          <cell r="F22">
            <v>371.45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8"/>
  <sheetViews>
    <sheetView tabSelected="1" view="pageLayout" workbookViewId="0">
      <selection activeCell="B37" sqref="B37"/>
    </sheetView>
  </sheetViews>
  <sheetFormatPr defaultColWidth="9.140625" defaultRowHeight="16.5" x14ac:dyDescent="0.3"/>
  <cols>
    <col min="1" max="1" width="22.7109375" style="2" customWidth="1"/>
    <col min="2" max="2" width="40.140625" style="3" customWidth="1"/>
    <col min="3" max="16384" width="9.140625" style="1"/>
  </cols>
  <sheetData>
    <row r="1" spans="1:5" ht="18" customHeight="1" x14ac:dyDescent="0.3">
      <c r="A1" s="7" t="s">
        <v>0</v>
      </c>
      <c r="B1" s="76" t="s">
        <v>68</v>
      </c>
      <c r="C1" s="9"/>
      <c r="D1" s="9"/>
      <c r="E1" s="5"/>
    </row>
    <row r="2" spans="1:5" ht="18" customHeight="1" x14ac:dyDescent="0.3">
      <c r="A2" s="7"/>
      <c r="B2" s="8" t="s">
        <v>69</v>
      </c>
      <c r="C2" s="9"/>
      <c r="D2" s="9"/>
      <c r="E2" s="5"/>
    </row>
    <row r="3" spans="1:5" ht="18" customHeight="1" x14ac:dyDescent="0.3">
      <c r="A3" s="7"/>
      <c r="B3" s="10" t="s">
        <v>102</v>
      </c>
      <c r="C3" s="9"/>
      <c r="D3" s="9"/>
      <c r="E3" s="5"/>
    </row>
    <row r="4" spans="1:5" s="14" customFormat="1" ht="36.75" customHeight="1" x14ac:dyDescent="0.25">
      <c r="A4" s="77" t="s">
        <v>1</v>
      </c>
      <c r="B4" s="437" t="s">
        <v>101</v>
      </c>
      <c r="C4" s="437"/>
      <c r="D4" s="437"/>
      <c r="E4" s="78"/>
    </row>
    <row r="5" spans="1:5" ht="18" customHeight="1" x14ac:dyDescent="0.3">
      <c r="A5" s="7" t="s">
        <v>2</v>
      </c>
      <c r="B5" s="8" t="s">
        <v>70</v>
      </c>
      <c r="C5" s="9"/>
      <c r="D5" s="9"/>
      <c r="E5" s="5"/>
    </row>
    <row r="6" spans="1:5" ht="18" customHeight="1" x14ac:dyDescent="0.3">
      <c r="A6" s="7"/>
      <c r="B6" s="11"/>
      <c r="C6" s="9"/>
      <c r="D6" s="9"/>
      <c r="E6" s="5"/>
    </row>
    <row r="7" spans="1:5" ht="18" customHeight="1" x14ac:dyDescent="0.3">
      <c r="A7" s="7" t="s">
        <v>3</v>
      </c>
      <c r="B7" s="10" t="s">
        <v>4</v>
      </c>
      <c r="C7" s="9"/>
      <c r="D7" s="9"/>
      <c r="E7" s="5"/>
    </row>
    <row r="8" spans="1:5" ht="18" customHeight="1" x14ac:dyDescent="0.3">
      <c r="A8" s="7"/>
      <c r="B8" s="10" t="s">
        <v>5</v>
      </c>
      <c r="C8" s="9"/>
      <c r="D8" s="9"/>
      <c r="E8" s="5"/>
    </row>
    <row r="9" spans="1:5" ht="18" customHeight="1" x14ac:dyDescent="0.3">
      <c r="A9" s="7"/>
      <c r="B9" s="10" t="s">
        <v>6</v>
      </c>
      <c r="C9" s="9"/>
      <c r="D9" s="9"/>
      <c r="E9" s="5"/>
    </row>
    <row r="10" spans="1:5" ht="18" customHeight="1" x14ac:dyDescent="0.3">
      <c r="A10" s="7" t="s">
        <v>8</v>
      </c>
      <c r="B10" s="10" t="s">
        <v>9</v>
      </c>
      <c r="C10" s="9"/>
      <c r="D10" s="9"/>
      <c r="E10" s="5"/>
    </row>
    <row r="11" spans="1:5" ht="18" customHeight="1" x14ac:dyDescent="0.3">
      <c r="A11" s="7" t="s">
        <v>11</v>
      </c>
      <c r="B11" s="10" t="s">
        <v>10</v>
      </c>
      <c r="C11" s="9"/>
      <c r="D11" s="9"/>
      <c r="E11" s="5"/>
    </row>
    <row r="12" spans="1:5" ht="18" customHeight="1" x14ac:dyDescent="0.3">
      <c r="A12" s="7" t="s">
        <v>66</v>
      </c>
      <c r="B12" s="10" t="s">
        <v>103</v>
      </c>
      <c r="C12" s="9"/>
      <c r="D12" s="9"/>
      <c r="E12" s="5"/>
    </row>
    <row r="13" spans="1:5" ht="18" customHeight="1" x14ac:dyDescent="0.3">
      <c r="A13" s="7" t="s">
        <v>7</v>
      </c>
      <c r="B13" s="10" t="s">
        <v>71</v>
      </c>
      <c r="C13" s="9"/>
      <c r="D13" s="9"/>
      <c r="E13" s="5"/>
    </row>
    <row r="14" spans="1:5" ht="18" customHeight="1" x14ac:dyDescent="0.3">
      <c r="A14" s="4"/>
      <c r="B14" s="6"/>
      <c r="C14" s="5"/>
      <c r="D14" s="5"/>
      <c r="E14" s="5"/>
    </row>
    <row r="15" spans="1:5" ht="18" customHeight="1" x14ac:dyDescent="0.3">
      <c r="A15" s="4"/>
      <c r="B15" s="6"/>
      <c r="C15" s="5"/>
      <c r="D15" s="5"/>
      <c r="E15" s="5"/>
    </row>
    <row r="16" spans="1:5" ht="18" customHeight="1" x14ac:dyDescent="0.3">
      <c r="A16" s="4"/>
      <c r="B16" s="6"/>
      <c r="C16" s="5"/>
      <c r="D16" s="5"/>
      <c r="E16" s="5"/>
    </row>
    <row r="17" spans="1:5" ht="18" customHeight="1" x14ac:dyDescent="0.3">
      <c r="A17" s="4"/>
      <c r="B17" s="6"/>
      <c r="C17" s="5"/>
      <c r="D17" s="5"/>
      <c r="E17" s="5"/>
    </row>
    <row r="18" spans="1:5" ht="18" customHeight="1" x14ac:dyDescent="0.3">
      <c r="A18" s="4"/>
      <c r="B18" s="6"/>
      <c r="C18" s="5"/>
      <c r="D18" s="5"/>
      <c r="E18" s="5"/>
    </row>
    <row r="19" spans="1:5" ht="18" customHeight="1" x14ac:dyDescent="0.3">
      <c r="A19" s="4"/>
      <c r="B19" s="6"/>
      <c r="C19" s="5"/>
      <c r="D19" s="5"/>
      <c r="E19" s="5"/>
    </row>
    <row r="20" spans="1:5" s="14" customFormat="1" ht="50.25" customHeight="1" x14ac:dyDescent="0.25">
      <c r="A20" s="434" t="s">
        <v>100</v>
      </c>
      <c r="B20" s="435"/>
      <c r="C20" s="435"/>
      <c r="D20" s="435"/>
      <c r="E20" s="99"/>
    </row>
    <row r="21" spans="1:5" ht="18" customHeight="1" x14ac:dyDescent="0.3">
      <c r="A21" s="4"/>
      <c r="B21" s="6"/>
      <c r="C21" s="5"/>
      <c r="D21" s="5"/>
      <c r="E21" s="5"/>
    </row>
    <row r="22" spans="1:5" ht="28.35" customHeight="1" x14ac:dyDescent="0.3">
      <c r="A22" s="436" t="s">
        <v>72</v>
      </c>
      <c r="B22" s="436"/>
      <c r="C22" s="436"/>
      <c r="D22" s="436"/>
      <c r="E22" s="5"/>
    </row>
    <row r="23" spans="1:5" x14ac:dyDescent="0.3">
      <c r="A23" s="436"/>
      <c r="B23" s="436"/>
      <c r="C23" s="436"/>
      <c r="D23" s="436"/>
      <c r="E23" s="5"/>
    </row>
    <row r="24" spans="1:5" ht="18" customHeight="1" x14ac:dyDescent="0.3">
      <c r="A24" s="4"/>
      <c r="B24" s="144" t="s">
        <v>347</v>
      </c>
      <c r="C24" s="5"/>
      <c r="D24" s="5"/>
      <c r="E24" s="5"/>
    </row>
    <row r="25" spans="1:5" ht="18" customHeight="1" x14ac:dyDescent="0.3">
      <c r="A25" s="4"/>
      <c r="B25" s="144"/>
      <c r="C25" s="5"/>
      <c r="D25" s="5"/>
      <c r="E25" s="5"/>
    </row>
    <row r="26" spans="1:5" ht="18" customHeight="1" x14ac:dyDescent="0.3">
      <c r="A26" s="4"/>
      <c r="B26" s="144" t="s">
        <v>348</v>
      </c>
      <c r="C26" s="5"/>
      <c r="D26" s="5"/>
      <c r="E26" s="5"/>
    </row>
    <row r="27" spans="1:5" ht="18" customHeight="1" x14ac:dyDescent="0.3">
      <c r="A27" s="4"/>
      <c r="B27" s="6"/>
      <c r="C27" s="5"/>
      <c r="D27" s="5"/>
      <c r="E27" s="5"/>
    </row>
    <row r="28" spans="1:5" ht="18" customHeight="1" x14ac:dyDescent="0.3">
      <c r="A28" s="4"/>
      <c r="B28" s="6"/>
      <c r="C28" s="5"/>
      <c r="D28" s="5"/>
      <c r="E28" s="5"/>
    </row>
    <row r="29" spans="1:5" ht="18" customHeight="1" x14ac:dyDescent="0.3">
      <c r="A29" s="4"/>
      <c r="B29" s="6"/>
      <c r="C29" s="5"/>
      <c r="D29" s="5"/>
      <c r="E29" s="5"/>
    </row>
    <row r="30" spans="1:5" ht="18" customHeight="1" x14ac:dyDescent="0.3">
      <c r="A30" s="4"/>
      <c r="B30" s="6"/>
      <c r="C30" s="5"/>
      <c r="D30" s="5"/>
      <c r="E30" s="5"/>
    </row>
    <row r="31" spans="1:5" ht="18" customHeight="1" x14ac:dyDescent="0.3">
      <c r="A31" s="4"/>
      <c r="B31" s="6"/>
      <c r="C31" s="5"/>
      <c r="D31" s="5"/>
      <c r="E31" s="5"/>
    </row>
    <row r="32" spans="1:5" ht="18" customHeight="1" x14ac:dyDescent="0.3">
      <c r="A32" s="4"/>
      <c r="B32" s="6"/>
      <c r="C32" s="5"/>
      <c r="D32" s="5"/>
      <c r="E32" s="5"/>
    </row>
    <row r="33" spans="1:5" ht="18" customHeight="1" x14ac:dyDescent="0.3">
      <c r="A33" s="4"/>
      <c r="B33" s="6"/>
      <c r="C33" s="5"/>
      <c r="D33" s="5"/>
      <c r="E33" s="5"/>
    </row>
    <row r="34" spans="1:5" ht="18" customHeight="1" x14ac:dyDescent="0.3">
      <c r="A34" s="4"/>
      <c r="B34" s="6"/>
      <c r="C34" s="5"/>
      <c r="D34" s="5"/>
      <c r="E34" s="5"/>
    </row>
    <row r="35" spans="1:5" ht="18" customHeight="1" x14ac:dyDescent="0.3">
      <c r="A35" s="4"/>
      <c r="B35" s="6"/>
      <c r="C35" s="5"/>
      <c r="D35" s="5"/>
      <c r="E35" s="5"/>
    </row>
    <row r="36" spans="1:5" ht="18" customHeight="1" x14ac:dyDescent="0.3">
      <c r="A36" s="4"/>
      <c r="B36" s="6"/>
      <c r="C36" s="5"/>
      <c r="D36" s="5"/>
      <c r="E36" s="5"/>
    </row>
    <row r="37" spans="1:5" ht="18" customHeight="1" x14ac:dyDescent="0.3">
      <c r="A37" s="4"/>
      <c r="B37" s="6"/>
      <c r="C37" s="5"/>
      <c r="D37" s="5"/>
      <c r="E37" s="5"/>
    </row>
    <row r="38" spans="1:5" ht="18" customHeight="1" x14ac:dyDescent="0.3">
      <c r="A38" s="4"/>
      <c r="B38" s="6"/>
      <c r="C38" s="5"/>
      <c r="D38" s="5"/>
      <c r="E38" s="5"/>
    </row>
    <row r="39" spans="1:5" ht="18" customHeight="1" x14ac:dyDescent="0.3">
      <c r="A39" s="4"/>
      <c r="B39" s="6"/>
      <c r="C39" s="5"/>
      <c r="D39" s="5"/>
      <c r="E39" s="5"/>
    </row>
    <row r="40" spans="1:5" ht="18" customHeight="1" x14ac:dyDescent="0.3">
      <c r="A40" s="4"/>
      <c r="B40" s="6"/>
      <c r="C40" s="5"/>
      <c r="D40" s="5"/>
      <c r="E40" s="5"/>
    </row>
    <row r="41" spans="1:5" ht="18" customHeight="1" x14ac:dyDescent="0.3">
      <c r="A41" s="4"/>
      <c r="B41" s="6"/>
      <c r="C41" s="5"/>
      <c r="D41" s="5"/>
      <c r="E41" s="5"/>
    </row>
    <row r="42" spans="1:5" ht="18" customHeight="1" x14ac:dyDescent="0.3">
      <c r="A42" s="4"/>
      <c r="B42" s="6"/>
      <c r="C42" s="5"/>
      <c r="D42" s="5"/>
      <c r="E42" s="5"/>
    </row>
    <row r="43" spans="1:5" ht="18" customHeight="1" x14ac:dyDescent="0.3">
      <c r="A43" s="4"/>
      <c r="B43" s="6"/>
      <c r="C43" s="5"/>
      <c r="D43" s="5"/>
      <c r="E43" s="5"/>
    </row>
    <row r="44" spans="1:5" ht="18" customHeight="1" x14ac:dyDescent="0.3"/>
    <row r="45" spans="1:5" ht="18" customHeight="1" x14ac:dyDescent="0.3"/>
    <row r="46" spans="1:5" ht="18" customHeight="1" x14ac:dyDescent="0.3"/>
    <row r="47" spans="1:5" ht="18" customHeight="1" x14ac:dyDescent="0.3"/>
    <row r="48" spans="1:5" ht="18" customHeight="1" x14ac:dyDescent="0.3"/>
  </sheetData>
  <sheetProtection password="C9DF" sheet="1" objects="1" scenarios="1" selectLockedCells="1"/>
  <mergeCells count="4">
    <mergeCell ref="A20:D20"/>
    <mergeCell ref="A22:D22"/>
    <mergeCell ref="A23:D23"/>
    <mergeCell ref="B4:D4"/>
  </mergeCells>
  <pageMargins left="0.9055118110236221" right="0.9055118110236221" top="0.98425196850393704" bottom="0.94488188976377963" header="0" footer="0.39370078740157483"/>
  <pageSetup paperSize="9" orientation="portrait" r:id="rId1"/>
  <headerFooter differentFirst="1">
    <firstFooter>&amp;C&amp;"Arial Narrow,Regular"&amp;8Zadar, veljača 2021.</firstFooter>
  </headerFooter>
  <rowBreaks count="1" manualBreakCount="1">
    <brk id="3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view="pageBreakPreview" topLeftCell="A19" zoomScale="60" zoomScaleNormal="100" workbookViewId="0">
      <selection activeCell="E54" sqref="E54"/>
    </sheetView>
  </sheetViews>
  <sheetFormatPr defaultRowHeight="12.75" x14ac:dyDescent="0.2"/>
  <cols>
    <col min="1" max="1" width="9.140625" style="289" bestFit="1" customWidth="1"/>
    <col min="2" max="2" width="45.5703125" style="290" customWidth="1"/>
    <col min="3" max="3" width="6.5703125" style="289" customWidth="1"/>
    <col min="4" max="4" width="7.28515625" style="289" bestFit="1" customWidth="1"/>
    <col min="5" max="5" width="9.140625" style="289"/>
    <col min="6" max="6" width="12.140625" style="289" customWidth="1"/>
    <col min="7" max="256" width="9.140625" style="150"/>
    <col min="257" max="257" width="13" style="150" customWidth="1"/>
    <col min="258" max="258" width="52.140625" style="150" customWidth="1"/>
    <col min="259" max="261" width="9.140625" style="150"/>
    <col min="262" max="262" width="12.140625" style="150" customWidth="1"/>
    <col min="263" max="512" width="9.140625" style="150"/>
    <col min="513" max="513" width="13" style="150" customWidth="1"/>
    <col min="514" max="514" width="52.140625" style="150" customWidth="1"/>
    <col min="515" max="517" width="9.140625" style="150"/>
    <col min="518" max="518" width="12.140625" style="150" customWidth="1"/>
    <col min="519" max="768" width="9.140625" style="150"/>
    <col min="769" max="769" width="13" style="150" customWidth="1"/>
    <col min="770" max="770" width="52.140625" style="150" customWidth="1"/>
    <col min="771" max="773" width="9.140625" style="150"/>
    <col min="774" max="774" width="12.140625" style="150" customWidth="1"/>
    <col min="775" max="1024" width="9.140625" style="150"/>
    <col min="1025" max="1025" width="13" style="150" customWidth="1"/>
    <col min="1026" max="1026" width="52.140625" style="150" customWidth="1"/>
    <col min="1027" max="1029" width="9.140625" style="150"/>
    <col min="1030" max="1030" width="12.140625" style="150" customWidth="1"/>
    <col min="1031" max="1280" width="9.140625" style="150"/>
    <col min="1281" max="1281" width="13" style="150" customWidth="1"/>
    <col min="1282" max="1282" width="52.140625" style="150" customWidth="1"/>
    <col min="1283" max="1285" width="9.140625" style="150"/>
    <col min="1286" max="1286" width="12.140625" style="150" customWidth="1"/>
    <col min="1287" max="1536" width="9.140625" style="150"/>
    <col min="1537" max="1537" width="13" style="150" customWidth="1"/>
    <col min="1538" max="1538" width="52.140625" style="150" customWidth="1"/>
    <col min="1539" max="1541" width="9.140625" style="150"/>
    <col min="1542" max="1542" width="12.140625" style="150" customWidth="1"/>
    <col min="1543" max="1792" width="9.140625" style="150"/>
    <col min="1793" max="1793" width="13" style="150" customWidth="1"/>
    <col min="1794" max="1794" width="52.140625" style="150" customWidth="1"/>
    <col min="1795" max="1797" width="9.140625" style="150"/>
    <col min="1798" max="1798" width="12.140625" style="150" customWidth="1"/>
    <col min="1799" max="2048" width="9.140625" style="150"/>
    <col min="2049" max="2049" width="13" style="150" customWidth="1"/>
    <col min="2050" max="2050" width="52.140625" style="150" customWidth="1"/>
    <col min="2051" max="2053" width="9.140625" style="150"/>
    <col min="2054" max="2054" width="12.140625" style="150" customWidth="1"/>
    <col min="2055" max="2304" width="9.140625" style="150"/>
    <col min="2305" max="2305" width="13" style="150" customWidth="1"/>
    <col min="2306" max="2306" width="52.140625" style="150" customWidth="1"/>
    <col min="2307" max="2309" width="9.140625" style="150"/>
    <col min="2310" max="2310" width="12.140625" style="150" customWidth="1"/>
    <col min="2311" max="2560" width="9.140625" style="150"/>
    <col min="2561" max="2561" width="13" style="150" customWidth="1"/>
    <col min="2562" max="2562" width="52.140625" style="150" customWidth="1"/>
    <col min="2563" max="2565" width="9.140625" style="150"/>
    <col min="2566" max="2566" width="12.140625" style="150" customWidth="1"/>
    <col min="2567" max="2816" width="9.140625" style="150"/>
    <col min="2817" max="2817" width="13" style="150" customWidth="1"/>
    <col min="2818" max="2818" width="52.140625" style="150" customWidth="1"/>
    <col min="2819" max="2821" width="9.140625" style="150"/>
    <col min="2822" max="2822" width="12.140625" style="150" customWidth="1"/>
    <col min="2823" max="3072" width="9.140625" style="150"/>
    <col min="3073" max="3073" width="13" style="150" customWidth="1"/>
    <col min="3074" max="3074" width="52.140625" style="150" customWidth="1"/>
    <col min="3075" max="3077" width="9.140625" style="150"/>
    <col min="3078" max="3078" width="12.140625" style="150" customWidth="1"/>
    <col min="3079" max="3328" width="9.140625" style="150"/>
    <col min="3329" max="3329" width="13" style="150" customWidth="1"/>
    <col min="3330" max="3330" width="52.140625" style="150" customWidth="1"/>
    <col min="3331" max="3333" width="9.140625" style="150"/>
    <col min="3334" max="3334" width="12.140625" style="150" customWidth="1"/>
    <col min="3335" max="3584" width="9.140625" style="150"/>
    <col min="3585" max="3585" width="13" style="150" customWidth="1"/>
    <col min="3586" max="3586" width="52.140625" style="150" customWidth="1"/>
    <col min="3587" max="3589" width="9.140625" style="150"/>
    <col min="3590" max="3590" width="12.140625" style="150" customWidth="1"/>
    <col min="3591" max="3840" width="9.140625" style="150"/>
    <col min="3841" max="3841" width="13" style="150" customWidth="1"/>
    <col min="3842" max="3842" width="52.140625" style="150" customWidth="1"/>
    <col min="3843" max="3845" width="9.140625" style="150"/>
    <col min="3846" max="3846" width="12.140625" style="150" customWidth="1"/>
    <col min="3847" max="4096" width="9.140625" style="150"/>
    <col min="4097" max="4097" width="13" style="150" customWidth="1"/>
    <col min="4098" max="4098" width="52.140625" style="150" customWidth="1"/>
    <col min="4099" max="4101" width="9.140625" style="150"/>
    <col min="4102" max="4102" width="12.140625" style="150" customWidth="1"/>
    <col min="4103" max="4352" width="9.140625" style="150"/>
    <col min="4353" max="4353" width="13" style="150" customWidth="1"/>
    <col min="4354" max="4354" width="52.140625" style="150" customWidth="1"/>
    <col min="4355" max="4357" width="9.140625" style="150"/>
    <col min="4358" max="4358" width="12.140625" style="150" customWidth="1"/>
    <col min="4359" max="4608" width="9.140625" style="150"/>
    <col min="4609" max="4609" width="13" style="150" customWidth="1"/>
    <col min="4610" max="4610" width="52.140625" style="150" customWidth="1"/>
    <col min="4611" max="4613" width="9.140625" style="150"/>
    <col min="4614" max="4614" width="12.140625" style="150" customWidth="1"/>
    <col min="4615" max="4864" width="9.140625" style="150"/>
    <col min="4865" max="4865" width="13" style="150" customWidth="1"/>
    <col min="4866" max="4866" width="52.140625" style="150" customWidth="1"/>
    <col min="4867" max="4869" width="9.140625" style="150"/>
    <col min="4870" max="4870" width="12.140625" style="150" customWidth="1"/>
    <col min="4871" max="5120" width="9.140625" style="150"/>
    <col min="5121" max="5121" width="13" style="150" customWidth="1"/>
    <col min="5122" max="5122" width="52.140625" style="150" customWidth="1"/>
    <col min="5123" max="5125" width="9.140625" style="150"/>
    <col min="5126" max="5126" width="12.140625" style="150" customWidth="1"/>
    <col min="5127" max="5376" width="9.140625" style="150"/>
    <col min="5377" max="5377" width="13" style="150" customWidth="1"/>
    <col min="5378" max="5378" width="52.140625" style="150" customWidth="1"/>
    <col min="5379" max="5381" width="9.140625" style="150"/>
    <col min="5382" max="5382" width="12.140625" style="150" customWidth="1"/>
    <col min="5383" max="5632" width="9.140625" style="150"/>
    <col min="5633" max="5633" width="13" style="150" customWidth="1"/>
    <col min="5634" max="5634" width="52.140625" style="150" customWidth="1"/>
    <col min="5635" max="5637" width="9.140625" style="150"/>
    <col min="5638" max="5638" width="12.140625" style="150" customWidth="1"/>
    <col min="5639" max="5888" width="9.140625" style="150"/>
    <col min="5889" max="5889" width="13" style="150" customWidth="1"/>
    <col min="5890" max="5890" width="52.140625" style="150" customWidth="1"/>
    <col min="5891" max="5893" width="9.140625" style="150"/>
    <col min="5894" max="5894" width="12.140625" style="150" customWidth="1"/>
    <col min="5895" max="6144" width="9.140625" style="150"/>
    <col min="6145" max="6145" width="13" style="150" customWidth="1"/>
    <col min="6146" max="6146" width="52.140625" style="150" customWidth="1"/>
    <col min="6147" max="6149" width="9.140625" style="150"/>
    <col min="6150" max="6150" width="12.140625" style="150" customWidth="1"/>
    <col min="6151" max="6400" width="9.140625" style="150"/>
    <col min="6401" max="6401" width="13" style="150" customWidth="1"/>
    <col min="6402" max="6402" width="52.140625" style="150" customWidth="1"/>
    <col min="6403" max="6405" width="9.140625" style="150"/>
    <col min="6406" max="6406" width="12.140625" style="150" customWidth="1"/>
    <col min="6407" max="6656" width="9.140625" style="150"/>
    <col min="6657" max="6657" width="13" style="150" customWidth="1"/>
    <col min="6658" max="6658" width="52.140625" style="150" customWidth="1"/>
    <col min="6659" max="6661" width="9.140625" style="150"/>
    <col min="6662" max="6662" width="12.140625" style="150" customWidth="1"/>
    <col min="6663" max="6912" width="9.140625" style="150"/>
    <col min="6913" max="6913" width="13" style="150" customWidth="1"/>
    <col min="6914" max="6914" width="52.140625" style="150" customWidth="1"/>
    <col min="6915" max="6917" width="9.140625" style="150"/>
    <col min="6918" max="6918" width="12.140625" style="150" customWidth="1"/>
    <col min="6919" max="7168" width="9.140625" style="150"/>
    <col min="7169" max="7169" width="13" style="150" customWidth="1"/>
    <col min="7170" max="7170" width="52.140625" style="150" customWidth="1"/>
    <col min="7171" max="7173" width="9.140625" style="150"/>
    <col min="7174" max="7174" width="12.140625" style="150" customWidth="1"/>
    <col min="7175" max="7424" width="9.140625" style="150"/>
    <col min="7425" max="7425" width="13" style="150" customWidth="1"/>
    <col min="7426" max="7426" width="52.140625" style="150" customWidth="1"/>
    <col min="7427" max="7429" width="9.140625" style="150"/>
    <col min="7430" max="7430" width="12.140625" style="150" customWidth="1"/>
    <col min="7431" max="7680" width="9.140625" style="150"/>
    <col min="7681" max="7681" width="13" style="150" customWidth="1"/>
    <col min="7682" max="7682" width="52.140625" style="150" customWidth="1"/>
    <col min="7683" max="7685" width="9.140625" style="150"/>
    <col min="7686" max="7686" width="12.140625" style="150" customWidth="1"/>
    <col min="7687" max="7936" width="9.140625" style="150"/>
    <col min="7937" max="7937" width="13" style="150" customWidth="1"/>
    <col min="7938" max="7938" width="52.140625" style="150" customWidth="1"/>
    <col min="7939" max="7941" width="9.140625" style="150"/>
    <col min="7942" max="7942" width="12.140625" style="150" customWidth="1"/>
    <col min="7943" max="8192" width="9.140625" style="150"/>
    <col min="8193" max="8193" width="13" style="150" customWidth="1"/>
    <col min="8194" max="8194" width="52.140625" style="150" customWidth="1"/>
    <col min="8195" max="8197" width="9.140625" style="150"/>
    <col min="8198" max="8198" width="12.140625" style="150" customWidth="1"/>
    <col min="8199" max="8448" width="9.140625" style="150"/>
    <col min="8449" max="8449" width="13" style="150" customWidth="1"/>
    <col min="8450" max="8450" width="52.140625" style="150" customWidth="1"/>
    <col min="8451" max="8453" width="9.140625" style="150"/>
    <col min="8454" max="8454" width="12.140625" style="150" customWidth="1"/>
    <col min="8455" max="8704" width="9.140625" style="150"/>
    <col min="8705" max="8705" width="13" style="150" customWidth="1"/>
    <col min="8706" max="8706" width="52.140625" style="150" customWidth="1"/>
    <col min="8707" max="8709" width="9.140625" style="150"/>
    <col min="8710" max="8710" width="12.140625" style="150" customWidth="1"/>
    <col min="8711" max="8960" width="9.140625" style="150"/>
    <col min="8961" max="8961" width="13" style="150" customWidth="1"/>
    <col min="8962" max="8962" width="52.140625" style="150" customWidth="1"/>
    <col min="8963" max="8965" width="9.140625" style="150"/>
    <col min="8966" max="8966" width="12.140625" style="150" customWidth="1"/>
    <col min="8967" max="9216" width="9.140625" style="150"/>
    <col min="9217" max="9217" width="13" style="150" customWidth="1"/>
    <col min="9218" max="9218" width="52.140625" style="150" customWidth="1"/>
    <col min="9219" max="9221" width="9.140625" style="150"/>
    <col min="9222" max="9222" width="12.140625" style="150" customWidth="1"/>
    <col min="9223" max="9472" width="9.140625" style="150"/>
    <col min="9473" max="9473" width="13" style="150" customWidth="1"/>
    <col min="9474" max="9474" width="52.140625" style="150" customWidth="1"/>
    <col min="9475" max="9477" width="9.140625" style="150"/>
    <col min="9478" max="9478" width="12.140625" style="150" customWidth="1"/>
    <col min="9479" max="9728" width="9.140625" style="150"/>
    <col min="9729" max="9729" width="13" style="150" customWidth="1"/>
    <col min="9730" max="9730" width="52.140625" style="150" customWidth="1"/>
    <col min="9731" max="9733" width="9.140625" style="150"/>
    <col min="9734" max="9734" width="12.140625" style="150" customWidth="1"/>
    <col min="9735" max="9984" width="9.140625" style="150"/>
    <col min="9985" max="9985" width="13" style="150" customWidth="1"/>
    <col min="9986" max="9986" width="52.140625" style="150" customWidth="1"/>
    <col min="9987" max="9989" width="9.140625" style="150"/>
    <col min="9990" max="9990" width="12.140625" style="150" customWidth="1"/>
    <col min="9991" max="10240" width="9.140625" style="150"/>
    <col min="10241" max="10241" width="13" style="150" customWidth="1"/>
    <col min="10242" max="10242" width="52.140625" style="150" customWidth="1"/>
    <col min="10243" max="10245" width="9.140625" style="150"/>
    <col min="10246" max="10246" width="12.140625" style="150" customWidth="1"/>
    <col min="10247" max="10496" width="9.140625" style="150"/>
    <col min="10497" max="10497" width="13" style="150" customWidth="1"/>
    <col min="10498" max="10498" width="52.140625" style="150" customWidth="1"/>
    <col min="10499" max="10501" width="9.140625" style="150"/>
    <col min="10502" max="10502" width="12.140625" style="150" customWidth="1"/>
    <col min="10503" max="10752" width="9.140625" style="150"/>
    <col min="10753" max="10753" width="13" style="150" customWidth="1"/>
    <col min="10754" max="10754" width="52.140625" style="150" customWidth="1"/>
    <col min="10755" max="10757" width="9.140625" style="150"/>
    <col min="10758" max="10758" width="12.140625" style="150" customWidth="1"/>
    <col min="10759" max="11008" width="9.140625" style="150"/>
    <col min="11009" max="11009" width="13" style="150" customWidth="1"/>
    <col min="11010" max="11010" width="52.140625" style="150" customWidth="1"/>
    <col min="11011" max="11013" width="9.140625" style="150"/>
    <col min="11014" max="11014" width="12.140625" style="150" customWidth="1"/>
    <col min="11015" max="11264" width="9.140625" style="150"/>
    <col min="11265" max="11265" width="13" style="150" customWidth="1"/>
    <col min="11266" max="11266" width="52.140625" style="150" customWidth="1"/>
    <col min="11267" max="11269" width="9.140625" style="150"/>
    <col min="11270" max="11270" width="12.140625" style="150" customWidth="1"/>
    <col min="11271" max="11520" width="9.140625" style="150"/>
    <col min="11521" max="11521" width="13" style="150" customWidth="1"/>
    <col min="11522" max="11522" width="52.140625" style="150" customWidth="1"/>
    <col min="11523" max="11525" width="9.140625" style="150"/>
    <col min="11526" max="11526" width="12.140625" style="150" customWidth="1"/>
    <col min="11527" max="11776" width="9.140625" style="150"/>
    <col min="11777" max="11777" width="13" style="150" customWidth="1"/>
    <col min="11778" max="11778" width="52.140625" style="150" customWidth="1"/>
    <col min="11779" max="11781" width="9.140625" style="150"/>
    <col min="11782" max="11782" width="12.140625" style="150" customWidth="1"/>
    <col min="11783" max="12032" width="9.140625" style="150"/>
    <col min="12033" max="12033" width="13" style="150" customWidth="1"/>
    <col min="12034" max="12034" width="52.140625" style="150" customWidth="1"/>
    <col min="12035" max="12037" width="9.140625" style="150"/>
    <col min="12038" max="12038" width="12.140625" style="150" customWidth="1"/>
    <col min="12039" max="12288" width="9.140625" style="150"/>
    <col min="12289" max="12289" width="13" style="150" customWidth="1"/>
    <col min="12290" max="12290" width="52.140625" style="150" customWidth="1"/>
    <col min="12291" max="12293" width="9.140625" style="150"/>
    <col min="12294" max="12294" width="12.140625" style="150" customWidth="1"/>
    <col min="12295" max="12544" width="9.140625" style="150"/>
    <col min="12545" max="12545" width="13" style="150" customWidth="1"/>
    <col min="12546" max="12546" width="52.140625" style="150" customWidth="1"/>
    <col min="12547" max="12549" width="9.140625" style="150"/>
    <col min="12550" max="12550" width="12.140625" style="150" customWidth="1"/>
    <col min="12551" max="12800" width="9.140625" style="150"/>
    <col min="12801" max="12801" width="13" style="150" customWidth="1"/>
    <col min="12802" max="12802" width="52.140625" style="150" customWidth="1"/>
    <col min="12803" max="12805" width="9.140625" style="150"/>
    <col min="12806" max="12806" width="12.140625" style="150" customWidth="1"/>
    <col min="12807" max="13056" width="9.140625" style="150"/>
    <col min="13057" max="13057" width="13" style="150" customWidth="1"/>
    <col min="13058" max="13058" width="52.140625" style="150" customWidth="1"/>
    <col min="13059" max="13061" width="9.140625" style="150"/>
    <col min="13062" max="13062" width="12.140625" style="150" customWidth="1"/>
    <col min="13063" max="13312" width="9.140625" style="150"/>
    <col min="13313" max="13313" width="13" style="150" customWidth="1"/>
    <col min="13314" max="13314" width="52.140625" style="150" customWidth="1"/>
    <col min="13315" max="13317" width="9.140625" style="150"/>
    <col min="13318" max="13318" width="12.140625" style="150" customWidth="1"/>
    <col min="13319" max="13568" width="9.140625" style="150"/>
    <col min="13569" max="13569" width="13" style="150" customWidth="1"/>
    <col min="13570" max="13570" width="52.140625" style="150" customWidth="1"/>
    <col min="13571" max="13573" width="9.140625" style="150"/>
    <col min="13574" max="13574" width="12.140625" style="150" customWidth="1"/>
    <col min="13575" max="13824" width="9.140625" style="150"/>
    <col min="13825" max="13825" width="13" style="150" customWidth="1"/>
    <col min="13826" max="13826" width="52.140625" style="150" customWidth="1"/>
    <col min="13827" max="13829" width="9.140625" style="150"/>
    <col min="13830" max="13830" width="12.140625" style="150" customWidth="1"/>
    <col min="13831" max="14080" width="9.140625" style="150"/>
    <col min="14081" max="14081" width="13" style="150" customWidth="1"/>
    <col min="14082" max="14082" width="52.140625" style="150" customWidth="1"/>
    <col min="14083" max="14085" width="9.140625" style="150"/>
    <col min="14086" max="14086" width="12.140625" style="150" customWidth="1"/>
    <col min="14087" max="14336" width="9.140625" style="150"/>
    <col min="14337" max="14337" width="13" style="150" customWidth="1"/>
    <col min="14338" max="14338" width="52.140625" style="150" customWidth="1"/>
    <col min="14339" max="14341" width="9.140625" style="150"/>
    <col min="14342" max="14342" width="12.140625" style="150" customWidth="1"/>
    <col min="14343" max="14592" width="9.140625" style="150"/>
    <col min="14593" max="14593" width="13" style="150" customWidth="1"/>
    <col min="14594" max="14594" width="52.140625" style="150" customWidth="1"/>
    <col min="14595" max="14597" width="9.140625" style="150"/>
    <col min="14598" max="14598" width="12.140625" style="150" customWidth="1"/>
    <col min="14599" max="14848" width="9.140625" style="150"/>
    <col min="14849" max="14849" width="13" style="150" customWidth="1"/>
    <col min="14850" max="14850" width="52.140625" style="150" customWidth="1"/>
    <col min="14851" max="14853" width="9.140625" style="150"/>
    <col min="14854" max="14854" width="12.140625" style="150" customWidth="1"/>
    <col min="14855" max="15104" width="9.140625" style="150"/>
    <col min="15105" max="15105" width="13" style="150" customWidth="1"/>
    <col min="15106" max="15106" width="52.140625" style="150" customWidth="1"/>
    <col min="15107" max="15109" width="9.140625" style="150"/>
    <col min="15110" max="15110" width="12.140625" style="150" customWidth="1"/>
    <col min="15111" max="15360" width="9.140625" style="150"/>
    <col min="15361" max="15361" width="13" style="150" customWidth="1"/>
    <col min="15362" max="15362" width="52.140625" style="150" customWidth="1"/>
    <col min="15363" max="15365" width="9.140625" style="150"/>
    <col min="15366" max="15366" width="12.140625" style="150" customWidth="1"/>
    <col min="15367" max="15616" width="9.140625" style="150"/>
    <col min="15617" max="15617" width="13" style="150" customWidth="1"/>
    <col min="15618" max="15618" width="52.140625" style="150" customWidth="1"/>
    <col min="15619" max="15621" width="9.140625" style="150"/>
    <col min="15622" max="15622" width="12.140625" style="150" customWidth="1"/>
    <col min="15623" max="15872" width="9.140625" style="150"/>
    <col min="15873" max="15873" width="13" style="150" customWidth="1"/>
    <col min="15874" max="15874" width="52.140625" style="150" customWidth="1"/>
    <col min="15875" max="15877" width="9.140625" style="150"/>
    <col min="15878" max="15878" width="12.140625" style="150" customWidth="1"/>
    <col min="15879" max="16128" width="9.140625" style="150"/>
    <col min="16129" max="16129" width="13" style="150" customWidth="1"/>
    <col min="16130" max="16130" width="52.140625" style="150" customWidth="1"/>
    <col min="16131" max="16133" width="9.140625" style="150"/>
    <col min="16134" max="16134" width="12.140625" style="150" customWidth="1"/>
    <col min="16135" max="16384" width="9.140625" style="150"/>
  </cols>
  <sheetData>
    <row r="1" spans="1:15" x14ac:dyDescent="0.2">
      <c r="A1" s="454" t="s">
        <v>225</v>
      </c>
      <c r="B1" s="455"/>
      <c r="C1" s="455"/>
      <c r="D1" s="455"/>
      <c r="E1" s="455"/>
      <c r="F1" s="456"/>
    </row>
    <row r="2" spans="1:15" ht="25.5" x14ac:dyDescent="0.2">
      <c r="A2" s="234" t="s">
        <v>224</v>
      </c>
      <c r="B2" s="235" t="s">
        <v>212</v>
      </c>
      <c r="C2" s="234" t="s">
        <v>211</v>
      </c>
      <c r="D2" s="236" t="s">
        <v>210</v>
      </c>
      <c r="E2" s="234" t="s">
        <v>209</v>
      </c>
      <c r="F2" s="236" t="s">
        <v>208</v>
      </c>
    </row>
    <row r="3" spans="1:15" ht="81" customHeight="1" x14ac:dyDescent="0.2">
      <c r="A3" s="151">
        <v>1</v>
      </c>
      <c r="B3" s="152" t="s">
        <v>223</v>
      </c>
      <c r="C3" s="153" t="s">
        <v>353</v>
      </c>
      <c r="D3" s="154">
        <v>140</v>
      </c>
      <c r="E3" s="145"/>
      <c r="F3" s="238">
        <f t="shared" ref="F3:F11" si="0">D3*E3</f>
        <v>0</v>
      </c>
      <c r="O3" s="155"/>
    </row>
    <row r="4" spans="1:15" ht="48" customHeight="1" x14ac:dyDescent="0.2">
      <c r="A4" s="151">
        <v>2</v>
      </c>
      <c r="B4" s="152" t="s">
        <v>222</v>
      </c>
      <c r="C4" s="156" t="s">
        <v>354</v>
      </c>
      <c r="D4" s="154">
        <v>21</v>
      </c>
      <c r="E4" s="145"/>
      <c r="F4" s="238">
        <f t="shared" si="0"/>
        <v>0</v>
      </c>
      <c r="O4" s="155"/>
    </row>
    <row r="5" spans="1:15" ht="31.5" customHeight="1" x14ac:dyDescent="0.2">
      <c r="A5" s="157">
        <v>3</v>
      </c>
      <c r="B5" s="158" t="s">
        <v>221</v>
      </c>
      <c r="C5" s="156" t="s">
        <v>354</v>
      </c>
      <c r="D5" s="154">
        <v>62.4</v>
      </c>
      <c r="E5" s="145"/>
      <c r="F5" s="238">
        <f t="shared" si="0"/>
        <v>0</v>
      </c>
      <c r="O5" s="155"/>
    </row>
    <row r="6" spans="1:15" ht="51" x14ac:dyDescent="0.2">
      <c r="A6" s="157">
        <v>4</v>
      </c>
      <c r="B6" s="152" t="s">
        <v>220</v>
      </c>
      <c r="C6" s="156" t="s">
        <v>354</v>
      </c>
      <c r="D6" s="154">
        <v>21</v>
      </c>
      <c r="E6" s="145"/>
      <c r="F6" s="238">
        <f t="shared" si="0"/>
        <v>0</v>
      </c>
      <c r="O6" s="155"/>
    </row>
    <row r="7" spans="1:15" ht="25.5" x14ac:dyDescent="0.2">
      <c r="A7" s="146">
        <v>5</v>
      </c>
      <c r="B7" s="158" t="s">
        <v>219</v>
      </c>
      <c r="C7" s="159" t="s">
        <v>170</v>
      </c>
      <c r="D7" s="160">
        <v>15</v>
      </c>
      <c r="E7" s="161"/>
      <c r="F7" s="237">
        <f t="shared" si="0"/>
        <v>0</v>
      </c>
      <c r="O7" s="155"/>
    </row>
    <row r="8" spans="1:15" ht="25.5" x14ac:dyDescent="0.2">
      <c r="A8" s="157">
        <v>6</v>
      </c>
      <c r="B8" s="162" t="s">
        <v>218</v>
      </c>
      <c r="C8" s="147" t="s">
        <v>162</v>
      </c>
      <c r="D8" s="163">
        <v>400</v>
      </c>
      <c r="E8" s="145"/>
      <c r="F8" s="237">
        <f t="shared" si="0"/>
        <v>0</v>
      </c>
      <c r="O8" s="155"/>
    </row>
    <row r="9" spans="1:15" ht="25.5" x14ac:dyDescent="0.2">
      <c r="A9" s="151">
        <v>7</v>
      </c>
      <c r="B9" s="162" t="s">
        <v>217</v>
      </c>
      <c r="C9" s="147" t="s">
        <v>170</v>
      </c>
      <c r="D9" s="163">
        <v>250</v>
      </c>
      <c r="E9" s="145"/>
      <c r="F9" s="237">
        <f t="shared" si="0"/>
        <v>0</v>
      </c>
      <c r="O9" s="155"/>
    </row>
    <row r="10" spans="1:15" ht="51" customHeight="1" x14ac:dyDescent="0.2">
      <c r="A10" s="164">
        <v>8</v>
      </c>
      <c r="B10" s="152" t="s">
        <v>216</v>
      </c>
      <c r="C10" s="153" t="s">
        <v>353</v>
      </c>
      <c r="D10" s="154">
        <v>8</v>
      </c>
      <c r="E10" s="145"/>
      <c r="F10" s="238">
        <f t="shared" si="0"/>
        <v>0</v>
      </c>
      <c r="O10" s="155"/>
    </row>
    <row r="11" spans="1:15" ht="63.75" x14ac:dyDescent="0.2">
      <c r="A11" s="146">
        <v>9</v>
      </c>
      <c r="B11" s="165" t="s">
        <v>215</v>
      </c>
      <c r="C11" s="147" t="s">
        <v>162</v>
      </c>
      <c r="D11" s="163">
        <v>4</v>
      </c>
      <c r="E11" s="145"/>
      <c r="F11" s="237">
        <f t="shared" si="0"/>
        <v>0</v>
      </c>
    </row>
    <row r="12" spans="1:15" x14ac:dyDescent="0.2">
      <c r="A12" s="457" t="s">
        <v>342</v>
      </c>
      <c r="B12" s="455"/>
      <c r="C12" s="455"/>
      <c r="D12" s="455"/>
      <c r="E12" s="456"/>
      <c r="F12" s="239">
        <f>SUM(F3:F11)</f>
        <v>0</v>
      </c>
    </row>
    <row r="14" spans="1:15" x14ac:dyDescent="0.2">
      <c r="A14" s="454" t="s">
        <v>214</v>
      </c>
      <c r="B14" s="455"/>
      <c r="C14" s="455"/>
      <c r="D14" s="455"/>
      <c r="E14" s="455"/>
      <c r="F14" s="456"/>
    </row>
    <row r="15" spans="1:15" ht="25.5" x14ac:dyDescent="0.2">
      <c r="A15" s="240" t="s">
        <v>213</v>
      </c>
      <c r="B15" s="241" t="s">
        <v>212</v>
      </c>
      <c r="C15" s="240" t="s">
        <v>211</v>
      </c>
      <c r="D15" s="242" t="s">
        <v>210</v>
      </c>
      <c r="E15" s="240" t="s">
        <v>209</v>
      </c>
      <c r="F15" s="242" t="s">
        <v>208</v>
      </c>
    </row>
    <row r="16" spans="1:15" ht="25.5" x14ac:dyDescent="0.2">
      <c r="A16" s="243">
        <v>1</v>
      </c>
      <c r="B16" s="244" t="s">
        <v>207</v>
      </c>
      <c r="C16" s="245"/>
      <c r="D16" s="245"/>
      <c r="E16" s="245"/>
      <c r="F16" s="245"/>
    </row>
    <row r="17" spans="1:6" ht="51" x14ac:dyDescent="0.2">
      <c r="A17" s="246"/>
      <c r="B17" s="247" t="s">
        <v>206</v>
      </c>
      <c r="C17" s="248"/>
      <c r="D17" s="249"/>
      <c r="E17" s="250"/>
      <c r="F17" s="251"/>
    </row>
    <row r="18" spans="1:6" ht="38.25" x14ac:dyDescent="0.2">
      <c r="A18" s="246"/>
      <c r="B18" s="247" t="s">
        <v>205</v>
      </c>
      <c r="C18" s="249"/>
      <c r="D18" s="249"/>
      <c r="E18" s="250"/>
      <c r="F18" s="251"/>
    </row>
    <row r="19" spans="1:6" ht="25.5" x14ac:dyDescent="0.2">
      <c r="A19" s="246"/>
      <c r="B19" s="247" t="s">
        <v>204</v>
      </c>
      <c r="C19" s="249"/>
      <c r="D19" s="249"/>
      <c r="E19" s="250"/>
      <c r="F19" s="251"/>
    </row>
    <row r="20" spans="1:6" ht="51" x14ac:dyDescent="0.2">
      <c r="A20" s="246"/>
      <c r="B20" s="247" t="s">
        <v>203</v>
      </c>
      <c r="C20" s="249"/>
      <c r="D20" s="249"/>
      <c r="E20" s="250"/>
      <c r="F20" s="251"/>
    </row>
    <row r="21" spans="1:6" ht="51" x14ac:dyDescent="0.2">
      <c r="A21" s="246"/>
      <c r="B21" s="247" t="s">
        <v>202</v>
      </c>
      <c r="C21" s="249"/>
      <c r="D21" s="249"/>
      <c r="E21" s="250"/>
      <c r="F21" s="251"/>
    </row>
    <row r="22" spans="1:6" ht="25.5" x14ac:dyDescent="0.2">
      <c r="A22" s="246"/>
      <c r="B22" s="247" t="s">
        <v>201</v>
      </c>
      <c r="C22" s="249"/>
      <c r="D22" s="249"/>
      <c r="E22" s="250"/>
      <c r="F22" s="251"/>
    </row>
    <row r="23" spans="1:6" ht="25.5" x14ac:dyDescent="0.2">
      <c r="A23" s="246"/>
      <c r="B23" s="247" t="s">
        <v>200</v>
      </c>
      <c r="C23" s="249"/>
      <c r="D23" s="249"/>
      <c r="E23" s="250"/>
      <c r="F23" s="251"/>
    </row>
    <row r="24" spans="1:6" ht="25.5" x14ac:dyDescent="0.2">
      <c r="A24" s="246"/>
      <c r="B24" s="247" t="s">
        <v>199</v>
      </c>
      <c r="C24" s="249"/>
      <c r="D24" s="249"/>
      <c r="E24" s="250"/>
      <c r="F24" s="251"/>
    </row>
    <row r="25" spans="1:6" ht="25.5" x14ac:dyDescent="0.2">
      <c r="A25" s="246"/>
      <c r="B25" s="247" t="s">
        <v>198</v>
      </c>
      <c r="C25" s="249"/>
      <c r="D25" s="249"/>
      <c r="E25" s="250"/>
      <c r="F25" s="251"/>
    </row>
    <row r="26" spans="1:6" x14ac:dyDescent="0.2">
      <c r="A26" s="246"/>
      <c r="B26" s="247" t="s">
        <v>197</v>
      </c>
      <c r="C26" s="249"/>
      <c r="D26" s="249"/>
      <c r="E26" s="250"/>
      <c r="F26" s="251"/>
    </row>
    <row r="27" spans="1:6" x14ac:dyDescent="0.2">
      <c r="A27" s="246"/>
      <c r="B27" s="247" t="s">
        <v>196</v>
      </c>
      <c r="C27" s="249"/>
      <c r="D27" s="249"/>
      <c r="E27" s="250"/>
      <c r="F27" s="251"/>
    </row>
    <row r="28" spans="1:6" x14ac:dyDescent="0.2">
      <c r="A28" s="246"/>
      <c r="B28" s="247" t="s">
        <v>195</v>
      </c>
      <c r="C28" s="249"/>
      <c r="D28" s="249"/>
      <c r="E28" s="250"/>
      <c r="F28" s="251"/>
    </row>
    <row r="29" spans="1:6" x14ac:dyDescent="0.2">
      <c r="A29" s="246"/>
      <c r="B29" s="247" t="s">
        <v>194</v>
      </c>
      <c r="C29" s="249"/>
      <c r="D29" s="249"/>
      <c r="E29" s="250"/>
      <c r="F29" s="251"/>
    </row>
    <row r="30" spans="1:6" x14ac:dyDescent="0.2">
      <c r="A30" s="246"/>
      <c r="B30" s="247" t="s">
        <v>193</v>
      </c>
      <c r="C30" s="249"/>
      <c r="D30" s="249"/>
      <c r="E30" s="250"/>
      <c r="F30" s="251"/>
    </row>
    <row r="31" spans="1:6" x14ac:dyDescent="0.2">
      <c r="A31" s="246"/>
      <c r="B31" s="247" t="s">
        <v>192</v>
      </c>
      <c r="C31" s="249"/>
      <c r="D31" s="249"/>
      <c r="E31" s="250"/>
      <c r="F31" s="251"/>
    </row>
    <row r="32" spans="1:6" x14ac:dyDescent="0.2">
      <c r="A32" s="246"/>
      <c r="B32" s="247" t="s">
        <v>191</v>
      </c>
      <c r="C32" s="249"/>
      <c r="D32" s="249"/>
      <c r="E32" s="250"/>
      <c r="F32" s="251"/>
    </row>
    <row r="33" spans="1:6" x14ac:dyDescent="0.2">
      <c r="A33" s="246"/>
      <c r="B33" s="247" t="s">
        <v>190</v>
      </c>
      <c r="C33" s="249"/>
      <c r="D33" s="249"/>
      <c r="E33" s="250"/>
      <c r="F33" s="251"/>
    </row>
    <row r="34" spans="1:6" x14ac:dyDescent="0.2">
      <c r="A34" s="246"/>
      <c r="B34" s="247" t="s">
        <v>189</v>
      </c>
      <c r="C34" s="249"/>
      <c r="D34" s="249"/>
      <c r="E34" s="250"/>
      <c r="F34" s="251"/>
    </row>
    <row r="35" spans="1:6" x14ac:dyDescent="0.2">
      <c r="A35" s="246"/>
      <c r="B35" s="247" t="s">
        <v>188</v>
      </c>
      <c r="C35" s="249"/>
      <c r="D35" s="249"/>
      <c r="E35" s="250"/>
      <c r="F35" s="251"/>
    </row>
    <row r="36" spans="1:6" x14ac:dyDescent="0.2">
      <c r="A36" s="252"/>
      <c r="B36" s="253"/>
      <c r="C36" s="254" t="s">
        <v>162</v>
      </c>
      <c r="D36" s="255">
        <v>4</v>
      </c>
      <c r="E36" s="166"/>
      <c r="F36" s="256">
        <f>D36*E36</f>
        <v>0</v>
      </c>
    </row>
    <row r="37" spans="1:6" ht="62.25" customHeight="1" x14ac:dyDescent="0.2">
      <c r="A37" s="257">
        <v>2</v>
      </c>
      <c r="B37" s="244" t="s">
        <v>187</v>
      </c>
      <c r="C37" s="245"/>
      <c r="D37" s="258"/>
      <c r="E37" s="258"/>
      <c r="F37" s="259"/>
    </row>
    <row r="38" spans="1:6" ht="30.75" customHeight="1" x14ac:dyDescent="0.2">
      <c r="A38" s="260"/>
      <c r="B38" s="247" t="s">
        <v>186</v>
      </c>
      <c r="C38" s="248"/>
      <c r="D38" s="249"/>
      <c r="E38" s="249"/>
      <c r="F38" s="251"/>
    </row>
    <row r="39" spans="1:6" ht="28.5" customHeight="1" x14ac:dyDescent="0.2">
      <c r="A39" s="260"/>
      <c r="B39" s="247" t="s">
        <v>185</v>
      </c>
      <c r="C39" s="248"/>
      <c r="D39" s="249"/>
      <c r="E39" s="249"/>
      <c r="F39" s="251"/>
    </row>
    <row r="40" spans="1:6" ht="28.5" customHeight="1" x14ac:dyDescent="0.2">
      <c r="A40" s="260"/>
      <c r="B40" s="247" t="s">
        <v>184</v>
      </c>
      <c r="C40" s="248"/>
      <c r="D40" s="249"/>
      <c r="E40" s="249"/>
      <c r="F40" s="251"/>
    </row>
    <row r="41" spans="1:6" ht="15" customHeight="1" x14ac:dyDescent="0.2">
      <c r="A41" s="260"/>
      <c r="B41" s="247" t="s">
        <v>183</v>
      </c>
      <c r="C41" s="248"/>
      <c r="D41" s="249"/>
      <c r="E41" s="249"/>
      <c r="F41" s="251"/>
    </row>
    <row r="42" spans="1:6" ht="17.25" customHeight="1" x14ac:dyDescent="0.2">
      <c r="A42" s="260"/>
      <c r="B42" s="247" t="s">
        <v>182</v>
      </c>
      <c r="C42" s="248"/>
      <c r="D42" s="249"/>
      <c r="E42" s="249"/>
      <c r="F42" s="251"/>
    </row>
    <row r="43" spans="1:6" ht="17.25" customHeight="1" x14ac:dyDescent="0.2">
      <c r="A43" s="260"/>
      <c r="B43" s="247" t="s">
        <v>181</v>
      </c>
      <c r="C43" s="248"/>
      <c r="D43" s="249"/>
      <c r="E43" s="249"/>
      <c r="F43" s="251"/>
    </row>
    <row r="44" spans="1:6" ht="95.25" customHeight="1" x14ac:dyDescent="0.2">
      <c r="A44" s="260"/>
      <c r="B44" s="247" t="s">
        <v>180</v>
      </c>
      <c r="C44" s="248"/>
      <c r="D44" s="249"/>
      <c r="E44" s="249"/>
      <c r="F44" s="251"/>
    </row>
    <row r="45" spans="1:6" ht="16.5" customHeight="1" x14ac:dyDescent="0.2">
      <c r="A45" s="260"/>
      <c r="B45" s="247" t="s">
        <v>179</v>
      </c>
      <c r="C45" s="248"/>
      <c r="D45" s="249"/>
      <c r="E45" s="249"/>
      <c r="F45" s="251"/>
    </row>
    <row r="46" spans="1:6" ht="18.75" customHeight="1" x14ac:dyDescent="0.2">
      <c r="A46" s="260"/>
      <c r="B46" s="247" t="s">
        <v>178</v>
      </c>
      <c r="C46" s="248"/>
      <c r="D46" s="249"/>
      <c r="E46" s="249"/>
      <c r="F46" s="251"/>
    </row>
    <row r="47" spans="1:6" ht="18" customHeight="1" x14ac:dyDescent="0.2">
      <c r="A47" s="260"/>
      <c r="B47" s="247" t="s">
        <v>177</v>
      </c>
      <c r="C47" s="248"/>
      <c r="D47" s="249"/>
      <c r="E47" s="249"/>
      <c r="F47" s="251"/>
    </row>
    <row r="48" spans="1:6" ht="19.5" customHeight="1" x14ac:dyDescent="0.2">
      <c r="A48" s="260"/>
      <c r="B48" s="247" t="s">
        <v>176</v>
      </c>
      <c r="C48" s="248"/>
      <c r="D48" s="249"/>
      <c r="E48" s="249"/>
      <c r="F48" s="251"/>
    </row>
    <row r="49" spans="1:6" ht="30.75" customHeight="1" x14ac:dyDescent="0.2">
      <c r="A49" s="260"/>
      <c r="B49" s="247" t="s">
        <v>175</v>
      </c>
      <c r="C49" s="248"/>
      <c r="D49" s="249"/>
      <c r="E49" s="249"/>
      <c r="F49" s="251"/>
    </row>
    <row r="50" spans="1:6" ht="15" customHeight="1" x14ac:dyDescent="0.2">
      <c r="A50" s="261"/>
      <c r="B50" s="262"/>
      <c r="C50" s="254" t="s">
        <v>57</v>
      </c>
      <c r="D50" s="255">
        <v>1</v>
      </c>
      <c r="E50" s="166"/>
      <c r="F50" s="256">
        <f t="shared" ref="F50:F62" si="1">D50*E50</f>
        <v>0</v>
      </c>
    </row>
    <row r="51" spans="1:6" ht="51" x14ac:dyDescent="0.2">
      <c r="A51" s="164">
        <v>3</v>
      </c>
      <c r="B51" s="158" t="s">
        <v>174</v>
      </c>
      <c r="C51" s="147" t="s">
        <v>170</v>
      </c>
      <c r="D51" s="163">
        <v>140</v>
      </c>
      <c r="E51" s="167"/>
      <c r="F51" s="263">
        <f t="shared" si="1"/>
        <v>0</v>
      </c>
    </row>
    <row r="52" spans="1:6" ht="38.25" x14ac:dyDescent="0.2">
      <c r="A52" s="264">
        <v>4</v>
      </c>
      <c r="B52" s="265" t="s">
        <v>173</v>
      </c>
      <c r="C52" s="266" t="s">
        <v>170</v>
      </c>
      <c r="D52" s="267">
        <v>550</v>
      </c>
      <c r="E52" s="168"/>
      <c r="F52" s="268">
        <f t="shared" si="1"/>
        <v>0</v>
      </c>
    </row>
    <row r="53" spans="1:6" ht="51" x14ac:dyDescent="0.2">
      <c r="A53" s="264">
        <v>5</v>
      </c>
      <c r="B53" s="265" t="s">
        <v>172</v>
      </c>
      <c r="C53" s="266" t="s">
        <v>170</v>
      </c>
      <c r="D53" s="267">
        <v>60</v>
      </c>
      <c r="E53" s="168"/>
      <c r="F53" s="268">
        <f t="shared" si="1"/>
        <v>0</v>
      </c>
    </row>
    <row r="54" spans="1:6" ht="51" x14ac:dyDescent="0.2">
      <c r="A54" s="264">
        <v>6</v>
      </c>
      <c r="B54" s="265" t="s">
        <v>355</v>
      </c>
      <c r="C54" s="266" t="s">
        <v>170</v>
      </c>
      <c r="D54" s="267">
        <v>60</v>
      </c>
      <c r="E54" s="168"/>
      <c r="F54" s="268">
        <f t="shared" si="1"/>
        <v>0</v>
      </c>
    </row>
    <row r="55" spans="1:6" ht="45.75" customHeight="1" x14ac:dyDescent="0.2">
      <c r="A55" s="264">
        <v>7</v>
      </c>
      <c r="B55" s="269" t="s">
        <v>171</v>
      </c>
      <c r="C55" s="266" t="s">
        <v>170</v>
      </c>
      <c r="D55" s="267">
        <v>240</v>
      </c>
      <c r="E55" s="168"/>
      <c r="F55" s="270">
        <f t="shared" si="1"/>
        <v>0</v>
      </c>
    </row>
    <row r="56" spans="1:6" ht="32.25" customHeight="1" x14ac:dyDescent="0.2">
      <c r="A56" s="271">
        <v>8</v>
      </c>
      <c r="B56" s="272" t="s">
        <v>169</v>
      </c>
      <c r="C56" s="266" t="s">
        <v>162</v>
      </c>
      <c r="D56" s="267">
        <v>8</v>
      </c>
      <c r="E56" s="148"/>
      <c r="F56" s="268">
        <f t="shared" si="1"/>
        <v>0</v>
      </c>
    </row>
    <row r="57" spans="1:6" ht="33.75" customHeight="1" x14ac:dyDescent="0.2">
      <c r="A57" s="271">
        <v>9</v>
      </c>
      <c r="B57" s="272" t="s">
        <v>168</v>
      </c>
      <c r="C57" s="266" t="s">
        <v>162</v>
      </c>
      <c r="D57" s="267">
        <v>8</v>
      </c>
      <c r="E57" s="148"/>
      <c r="F57" s="268">
        <f t="shared" si="1"/>
        <v>0</v>
      </c>
    </row>
    <row r="58" spans="1:6" ht="48" customHeight="1" x14ac:dyDescent="0.2">
      <c r="A58" s="273">
        <v>10</v>
      </c>
      <c r="B58" s="269" t="s">
        <v>167</v>
      </c>
      <c r="C58" s="274" t="s">
        <v>162</v>
      </c>
      <c r="D58" s="267">
        <v>4</v>
      </c>
      <c r="E58" s="168"/>
      <c r="F58" s="270">
        <f t="shared" si="1"/>
        <v>0</v>
      </c>
    </row>
    <row r="59" spans="1:6" ht="35.25" customHeight="1" x14ac:dyDescent="0.2">
      <c r="A59" s="271">
        <v>11</v>
      </c>
      <c r="B59" s="275" t="s">
        <v>166</v>
      </c>
      <c r="C59" s="266" t="s">
        <v>162</v>
      </c>
      <c r="D59" s="267">
        <v>10</v>
      </c>
      <c r="E59" s="148"/>
      <c r="F59" s="270">
        <f t="shared" si="1"/>
        <v>0</v>
      </c>
    </row>
    <row r="60" spans="1:6" ht="47.25" customHeight="1" x14ac:dyDescent="0.2">
      <c r="A60" s="264">
        <v>12</v>
      </c>
      <c r="B60" s="269" t="s">
        <v>165</v>
      </c>
      <c r="C60" s="266" t="s">
        <v>162</v>
      </c>
      <c r="D60" s="267">
        <v>20</v>
      </c>
      <c r="E60" s="148"/>
      <c r="F60" s="270">
        <f t="shared" si="1"/>
        <v>0</v>
      </c>
    </row>
    <row r="61" spans="1:6" ht="38.25" x14ac:dyDescent="0.2">
      <c r="A61" s="264">
        <v>13</v>
      </c>
      <c r="B61" s="276" t="s">
        <v>164</v>
      </c>
      <c r="C61" s="266" t="s">
        <v>162</v>
      </c>
      <c r="D61" s="267">
        <v>2</v>
      </c>
      <c r="E61" s="148"/>
      <c r="F61" s="270">
        <f t="shared" si="1"/>
        <v>0</v>
      </c>
    </row>
    <row r="62" spans="1:6" ht="38.25" x14ac:dyDescent="0.2">
      <c r="A62" s="264">
        <v>14</v>
      </c>
      <c r="B62" s="277" t="s">
        <v>163</v>
      </c>
      <c r="C62" s="266" t="s">
        <v>162</v>
      </c>
      <c r="D62" s="267">
        <v>2</v>
      </c>
      <c r="E62" s="148"/>
      <c r="F62" s="270">
        <f t="shared" si="1"/>
        <v>0</v>
      </c>
    </row>
    <row r="63" spans="1:6" x14ac:dyDescent="0.2">
      <c r="A63" s="458">
        <v>15</v>
      </c>
      <c r="B63" s="244" t="s">
        <v>161</v>
      </c>
      <c r="C63" s="278"/>
      <c r="D63" s="279"/>
      <c r="E63" s="280"/>
      <c r="F63" s="280"/>
    </row>
    <row r="64" spans="1:6" x14ac:dyDescent="0.2">
      <c r="A64" s="459"/>
      <c r="B64" s="281" t="s">
        <v>160</v>
      </c>
      <c r="C64" s="282"/>
      <c r="D64" s="283"/>
      <c r="E64" s="284"/>
      <c r="F64" s="284"/>
    </row>
    <row r="65" spans="1:6" x14ac:dyDescent="0.2">
      <c r="A65" s="459"/>
      <c r="B65" s="281" t="s">
        <v>159</v>
      </c>
      <c r="C65" s="282"/>
      <c r="D65" s="283"/>
      <c r="E65" s="284"/>
      <c r="F65" s="284"/>
    </row>
    <row r="66" spans="1:6" x14ac:dyDescent="0.2">
      <c r="A66" s="459"/>
      <c r="B66" s="281" t="s">
        <v>158</v>
      </c>
      <c r="C66" s="282"/>
      <c r="D66" s="283"/>
      <c r="E66" s="284"/>
      <c r="F66" s="285"/>
    </row>
    <row r="67" spans="1:6" x14ac:dyDescent="0.2">
      <c r="A67" s="460"/>
      <c r="B67" s="286"/>
      <c r="C67" s="287" t="s">
        <v>57</v>
      </c>
      <c r="D67" s="288">
        <v>1</v>
      </c>
      <c r="E67" s="149"/>
      <c r="F67" s="284">
        <f>D67*E67</f>
        <v>0</v>
      </c>
    </row>
    <row r="68" spans="1:6" ht="25.5" customHeight="1" x14ac:dyDescent="0.2">
      <c r="A68" s="271">
        <v>16</v>
      </c>
      <c r="B68" s="272" t="s">
        <v>157</v>
      </c>
      <c r="C68" s="266" t="s">
        <v>57</v>
      </c>
      <c r="D68" s="267">
        <v>1</v>
      </c>
      <c r="E68" s="148"/>
      <c r="F68" s="268">
        <f>D68*E68</f>
        <v>0</v>
      </c>
    </row>
    <row r="69" spans="1:6" x14ac:dyDescent="0.2">
      <c r="A69" s="457" t="s">
        <v>343</v>
      </c>
      <c r="B69" s="455"/>
      <c r="C69" s="455"/>
      <c r="D69" s="455"/>
      <c r="E69" s="456"/>
      <c r="F69" s="239">
        <f>SUM(F16:F68)</f>
        <v>0</v>
      </c>
    </row>
    <row r="71" spans="1:6" x14ac:dyDescent="0.2">
      <c r="D71" s="291" t="s">
        <v>352</v>
      </c>
      <c r="F71" s="292">
        <f>SUM(F12,F69)</f>
        <v>0</v>
      </c>
    </row>
  </sheetData>
  <sheetProtection password="C9DF" sheet="1" objects="1" scenarios="1" selectLockedCells="1"/>
  <mergeCells count="5">
    <mergeCell ref="A1:F1"/>
    <mergeCell ref="A12:E12"/>
    <mergeCell ref="A14:F14"/>
    <mergeCell ref="A63:A67"/>
    <mergeCell ref="A69:E69"/>
  </mergeCells>
  <pageMargins left="0.7" right="0.45833333333333331" top="0.75" bottom="0.75" header="0.3" footer="0.3"/>
  <pageSetup paperSize="9" orientation="portrait" r:id="rId1"/>
  <headerFooter>
    <oddHeader>&amp;CJavna rasvjeta - troškovnik</oddHead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view="pageLayout" topLeftCell="A109" zoomScaleNormal="100" zoomScaleSheetLayoutView="115" workbookViewId="0">
      <selection activeCell="E117" sqref="E117"/>
    </sheetView>
  </sheetViews>
  <sheetFormatPr defaultColWidth="9.140625" defaultRowHeight="11.25" x14ac:dyDescent="0.2"/>
  <cols>
    <col min="1" max="1" width="5.7109375" style="372" customWidth="1"/>
    <col min="2" max="2" width="40.7109375" style="373" customWidth="1"/>
    <col min="3" max="3" width="6.85546875" style="374" customWidth="1"/>
    <col min="4" max="4" width="12.7109375" style="375" customWidth="1"/>
    <col min="5" max="6" width="12.7109375" style="378" customWidth="1"/>
    <col min="7" max="16384" width="9.140625" style="137"/>
  </cols>
  <sheetData>
    <row r="1" spans="1:6" s="142" customFormat="1" x14ac:dyDescent="0.25">
      <c r="A1" s="293"/>
      <c r="B1" s="294"/>
      <c r="C1" s="295"/>
      <c r="D1" s="296"/>
      <c r="E1" s="297" t="s">
        <v>341</v>
      </c>
      <c r="F1" s="297" t="s">
        <v>337</v>
      </c>
    </row>
    <row r="2" spans="1:6" s="143" customFormat="1" x14ac:dyDescent="0.25">
      <c r="A2" s="293" t="s">
        <v>340</v>
      </c>
      <c r="B2" s="294" t="s">
        <v>339</v>
      </c>
      <c r="C2" s="298" t="s">
        <v>338</v>
      </c>
      <c r="D2" s="299" t="s">
        <v>15</v>
      </c>
      <c r="E2" s="300" t="s">
        <v>337</v>
      </c>
      <c r="F2" s="300" t="s">
        <v>336</v>
      </c>
    </row>
    <row r="3" spans="1:6" s="142" customFormat="1" x14ac:dyDescent="0.2">
      <c r="A3" s="301"/>
      <c r="B3" s="302"/>
      <c r="C3" s="303"/>
      <c r="D3" s="304"/>
      <c r="E3" s="305"/>
      <c r="F3" s="305"/>
    </row>
    <row r="4" spans="1:6" s="141" customFormat="1" x14ac:dyDescent="0.2">
      <c r="A4" s="306"/>
      <c r="B4" s="307" t="s">
        <v>335</v>
      </c>
      <c r="C4" s="308"/>
      <c r="D4" s="309"/>
      <c r="E4" s="310"/>
      <c r="F4" s="310"/>
    </row>
    <row r="5" spans="1:6" s="141" customFormat="1" x14ac:dyDescent="0.2">
      <c r="A5" s="311"/>
      <c r="B5" s="312"/>
      <c r="C5" s="313"/>
      <c r="D5" s="314"/>
      <c r="E5" s="315"/>
      <c r="F5" s="315"/>
    </row>
    <row r="6" spans="1:6" s="141" customFormat="1" ht="12" x14ac:dyDescent="0.2">
      <c r="A6" s="316"/>
      <c r="B6" s="317"/>
      <c r="C6" s="318"/>
      <c r="D6" s="319"/>
      <c r="E6" s="320"/>
      <c r="F6" s="321"/>
    </row>
    <row r="7" spans="1:6" s="141" customFormat="1" x14ac:dyDescent="0.2">
      <c r="A7" s="322" t="s">
        <v>334</v>
      </c>
      <c r="B7" s="323" t="s">
        <v>333</v>
      </c>
      <c r="C7" s="324"/>
      <c r="D7" s="325"/>
      <c r="E7" s="326"/>
      <c r="F7" s="327"/>
    </row>
    <row r="8" spans="1:6" customFormat="1" ht="15" x14ac:dyDescent="0.25">
      <c r="A8" s="316"/>
      <c r="B8" s="312"/>
      <c r="C8" s="328"/>
      <c r="D8" s="329"/>
      <c r="E8" s="330"/>
      <c r="F8" s="331"/>
    </row>
    <row r="9" spans="1:6" ht="185.25" customHeight="1" x14ac:dyDescent="0.2">
      <c r="A9" s="316" t="s">
        <v>332</v>
      </c>
      <c r="B9" s="332" t="s">
        <v>331</v>
      </c>
      <c r="C9" s="328" t="s">
        <v>303</v>
      </c>
      <c r="D9" s="329">
        <v>4</v>
      </c>
      <c r="E9" s="379"/>
      <c r="F9" s="331">
        <f>D9*E9</f>
        <v>0</v>
      </c>
    </row>
    <row r="10" spans="1:6" ht="12.75" x14ac:dyDescent="0.2">
      <c r="A10" s="316"/>
      <c r="B10" s="332"/>
      <c r="C10" s="328"/>
      <c r="D10" s="329"/>
      <c r="E10" s="330"/>
      <c r="F10" s="331"/>
    </row>
    <row r="11" spans="1:6" ht="146.25" customHeight="1" x14ac:dyDescent="0.2">
      <c r="A11" s="316" t="s">
        <v>330</v>
      </c>
      <c r="B11" s="332" t="s">
        <v>329</v>
      </c>
      <c r="C11" s="328" t="s">
        <v>57</v>
      </c>
      <c r="D11" s="329">
        <v>1</v>
      </c>
      <c r="E11" s="379"/>
      <c r="F11" s="331">
        <f>D11*E11</f>
        <v>0</v>
      </c>
    </row>
    <row r="12" spans="1:6" x14ac:dyDescent="0.2">
      <c r="A12" s="316"/>
      <c r="B12" s="312"/>
      <c r="C12" s="328"/>
      <c r="D12" s="329"/>
      <c r="E12" s="320"/>
      <c r="F12" s="331"/>
    </row>
    <row r="13" spans="1:6" ht="133.5" customHeight="1" x14ac:dyDescent="0.2">
      <c r="A13" s="316" t="s">
        <v>328</v>
      </c>
      <c r="B13" s="332" t="s">
        <v>327</v>
      </c>
      <c r="C13" s="328" t="s">
        <v>303</v>
      </c>
      <c r="D13" s="329">
        <v>211</v>
      </c>
      <c r="E13" s="380"/>
      <c r="F13" s="331">
        <f>D13*E13</f>
        <v>0</v>
      </c>
    </row>
    <row r="14" spans="1:6" x14ac:dyDescent="0.2">
      <c r="A14" s="316"/>
      <c r="B14" s="312"/>
      <c r="C14" s="328"/>
      <c r="D14" s="329"/>
      <c r="E14" s="320"/>
      <c r="F14" s="331"/>
    </row>
    <row r="15" spans="1:6" ht="156.75" customHeight="1" x14ac:dyDescent="0.2">
      <c r="A15" s="316" t="s">
        <v>326</v>
      </c>
      <c r="B15" s="332" t="s">
        <v>325</v>
      </c>
      <c r="C15" s="328" t="s">
        <v>303</v>
      </c>
      <c r="D15" s="329">
        <v>60</v>
      </c>
      <c r="E15" s="380"/>
      <c r="F15" s="331">
        <f>D15*E15</f>
        <v>0</v>
      </c>
    </row>
    <row r="16" spans="1:6" x14ac:dyDescent="0.2">
      <c r="A16" s="316"/>
      <c r="B16" s="312"/>
      <c r="C16" s="328"/>
      <c r="D16" s="329"/>
      <c r="E16" s="320"/>
      <c r="F16" s="331"/>
    </row>
    <row r="17" spans="1:6" ht="89.25" x14ac:dyDescent="0.2">
      <c r="A17" s="316" t="s">
        <v>324</v>
      </c>
      <c r="B17" s="332" t="s">
        <v>323</v>
      </c>
      <c r="C17" s="328" t="s">
        <v>303</v>
      </c>
      <c r="D17" s="329">
        <v>120</v>
      </c>
      <c r="E17" s="380"/>
      <c r="F17" s="331">
        <f>D17*E17</f>
        <v>0</v>
      </c>
    </row>
    <row r="18" spans="1:6" x14ac:dyDescent="0.2">
      <c r="A18" s="316"/>
      <c r="B18" s="312"/>
      <c r="C18" s="328"/>
      <c r="D18" s="329"/>
      <c r="E18" s="320"/>
      <c r="F18" s="331"/>
    </row>
    <row r="19" spans="1:6" ht="51" x14ac:dyDescent="0.2">
      <c r="A19" s="316" t="s">
        <v>322</v>
      </c>
      <c r="B19" s="332" t="s">
        <v>321</v>
      </c>
      <c r="C19" s="328" t="s">
        <v>303</v>
      </c>
      <c r="D19" s="329">
        <v>54</v>
      </c>
      <c r="E19" s="380"/>
      <c r="F19" s="331">
        <f>D19*E19</f>
        <v>0</v>
      </c>
    </row>
    <row r="20" spans="1:6" x14ac:dyDescent="0.2">
      <c r="A20" s="316"/>
      <c r="B20" s="312"/>
      <c r="C20" s="328"/>
      <c r="D20" s="329"/>
      <c r="E20" s="320"/>
      <c r="F20" s="331"/>
    </row>
    <row r="21" spans="1:6" ht="51" x14ac:dyDescent="0.2">
      <c r="A21" s="316" t="s">
        <v>320</v>
      </c>
      <c r="B21" s="332" t="s">
        <v>319</v>
      </c>
      <c r="C21" s="328" t="s">
        <v>303</v>
      </c>
      <c r="D21" s="329">
        <v>80</v>
      </c>
      <c r="E21" s="379"/>
      <c r="F21" s="331">
        <f>D21*E21</f>
        <v>0</v>
      </c>
    </row>
    <row r="22" spans="1:6" x14ac:dyDescent="0.2">
      <c r="A22" s="316"/>
      <c r="B22" s="312"/>
      <c r="C22" s="328"/>
      <c r="D22" s="329"/>
      <c r="E22" s="320"/>
      <c r="F22" s="331"/>
    </row>
    <row r="23" spans="1:6" ht="92.25" customHeight="1" x14ac:dyDescent="0.2">
      <c r="A23" s="316" t="s">
        <v>318</v>
      </c>
      <c r="B23" s="332" t="s">
        <v>317</v>
      </c>
      <c r="C23" s="328" t="s">
        <v>303</v>
      </c>
      <c r="D23" s="329">
        <v>27</v>
      </c>
      <c r="E23" s="379"/>
      <c r="F23" s="331">
        <f>D23*E23</f>
        <v>0</v>
      </c>
    </row>
    <row r="24" spans="1:6" x14ac:dyDescent="0.2">
      <c r="A24" s="316"/>
      <c r="B24" s="312"/>
      <c r="C24" s="328"/>
      <c r="D24" s="329"/>
      <c r="E24" s="320"/>
      <c r="F24" s="331"/>
    </row>
    <row r="25" spans="1:6" ht="106.5" customHeight="1" x14ac:dyDescent="0.2">
      <c r="A25" s="316" t="s">
        <v>316</v>
      </c>
      <c r="B25" s="332" t="s">
        <v>315</v>
      </c>
      <c r="C25" s="328" t="s">
        <v>303</v>
      </c>
      <c r="D25" s="329">
        <v>290</v>
      </c>
      <c r="E25" s="379"/>
      <c r="F25" s="331">
        <f>D19*E19</f>
        <v>0</v>
      </c>
    </row>
    <row r="26" spans="1:6" x14ac:dyDescent="0.2">
      <c r="A26" s="316"/>
      <c r="B26" s="312"/>
      <c r="C26" s="328"/>
      <c r="D26" s="329"/>
      <c r="E26" s="320"/>
      <c r="F26" s="331"/>
    </row>
    <row r="27" spans="1:6" x14ac:dyDescent="0.2">
      <c r="A27" s="333"/>
      <c r="B27" s="323" t="s">
        <v>314</v>
      </c>
      <c r="C27" s="334"/>
      <c r="D27" s="335"/>
      <c r="E27" s="336"/>
      <c r="F27" s="337">
        <f>SUM(F9:F26)</f>
        <v>0</v>
      </c>
    </row>
    <row r="28" spans="1:6" x14ac:dyDescent="0.2">
      <c r="A28" s="338"/>
      <c r="B28" s="339"/>
      <c r="C28" s="340"/>
      <c r="D28" s="329"/>
      <c r="E28" s="341"/>
      <c r="F28" s="331"/>
    </row>
    <row r="29" spans="1:6" s="141" customFormat="1" x14ac:dyDescent="0.2">
      <c r="A29" s="322" t="s">
        <v>313</v>
      </c>
      <c r="B29" s="323" t="s">
        <v>312</v>
      </c>
      <c r="C29" s="324"/>
      <c r="D29" s="325"/>
      <c r="E29" s="326"/>
      <c r="F29" s="327"/>
    </row>
    <row r="30" spans="1:6" customFormat="1" ht="15" x14ac:dyDescent="0.25">
      <c r="A30" s="316"/>
      <c r="B30" s="312"/>
      <c r="C30" s="328"/>
      <c r="D30" s="329"/>
      <c r="E30" s="330"/>
      <c r="F30" s="331"/>
    </row>
    <row r="31" spans="1:6" ht="247.5" customHeight="1" x14ac:dyDescent="0.2">
      <c r="A31" s="316" t="s">
        <v>311</v>
      </c>
      <c r="B31" s="332" t="s">
        <v>310</v>
      </c>
      <c r="C31" s="328" t="s">
        <v>367</v>
      </c>
      <c r="D31" s="329">
        <v>3260</v>
      </c>
      <c r="E31" s="379"/>
      <c r="F31" s="331">
        <f>D31*E31</f>
        <v>0</v>
      </c>
    </row>
    <row r="32" spans="1:6" ht="12.75" x14ac:dyDescent="0.2">
      <c r="A32" s="316"/>
      <c r="B32" s="332"/>
      <c r="C32" s="328"/>
      <c r="D32" s="329"/>
      <c r="E32" s="330"/>
      <c r="F32" s="331"/>
    </row>
    <row r="33" spans="1:6" ht="76.5" x14ac:dyDescent="0.2">
      <c r="A33" s="316" t="s">
        <v>309</v>
      </c>
      <c r="B33" s="332" t="s">
        <v>308</v>
      </c>
      <c r="C33" s="328" t="s">
        <v>303</v>
      </c>
      <c r="D33" s="329">
        <v>20</v>
      </c>
      <c r="E33" s="379"/>
      <c r="F33" s="331">
        <f>D33*E33</f>
        <v>0</v>
      </c>
    </row>
    <row r="34" spans="1:6" x14ac:dyDescent="0.2">
      <c r="A34" s="316"/>
      <c r="B34" s="312"/>
      <c r="C34" s="328"/>
      <c r="D34" s="329"/>
      <c r="E34" s="320"/>
      <c r="F34" s="331"/>
    </row>
    <row r="35" spans="1:6" ht="69" customHeight="1" x14ac:dyDescent="0.2">
      <c r="A35" s="316" t="s">
        <v>307</v>
      </c>
      <c r="B35" s="332" t="s">
        <v>306</v>
      </c>
      <c r="C35" s="328" t="s">
        <v>367</v>
      </c>
      <c r="D35" s="329">
        <v>3260</v>
      </c>
      <c r="E35" s="379"/>
      <c r="F35" s="331">
        <f>D35*E35</f>
        <v>0</v>
      </c>
    </row>
    <row r="36" spans="1:6" x14ac:dyDescent="0.2">
      <c r="A36" s="316"/>
      <c r="B36" s="312"/>
      <c r="C36" s="328"/>
      <c r="D36" s="329"/>
      <c r="E36" s="320"/>
      <c r="F36" s="331"/>
    </row>
    <row r="37" spans="1:6" ht="135" customHeight="1" x14ac:dyDescent="0.2">
      <c r="A37" s="316" t="s">
        <v>305</v>
      </c>
      <c r="B37" s="332" t="s">
        <v>304</v>
      </c>
      <c r="C37" s="328" t="s">
        <v>303</v>
      </c>
      <c r="D37" s="329">
        <v>390</v>
      </c>
      <c r="E37" s="380"/>
      <c r="F37" s="331">
        <f>D37*E37</f>
        <v>0</v>
      </c>
    </row>
    <row r="38" spans="1:6" x14ac:dyDescent="0.2">
      <c r="A38" s="316"/>
      <c r="B38" s="312"/>
      <c r="C38" s="328"/>
      <c r="D38" s="329"/>
      <c r="E38" s="320"/>
      <c r="F38" s="331"/>
    </row>
    <row r="39" spans="1:6" x14ac:dyDescent="0.2">
      <c r="A39" s="333"/>
      <c r="B39" s="323" t="s">
        <v>302</v>
      </c>
      <c r="C39" s="334"/>
      <c r="D39" s="335"/>
      <c r="E39" s="336"/>
      <c r="F39" s="337">
        <f>SUM(F31:F38)</f>
        <v>0</v>
      </c>
    </row>
    <row r="40" spans="1:6" x14ac:dyDescent="0.2">
      <c r="A40" s="338"/>
      <c r="B40" s="339"/>
      <c r="C40" s="340"/>
      <c r="D40" s="329"/>
      <c r="E40" s="341"/>
      <c r="F40" s="331"/>
    </row>
    <row r="41" spans="1:6" x14ac:dyDescent="0.2">
      <c r="A41" s="322" t="s">
        <v>301</v>
      </c>
      <c r="B41" s="323" t="s">
        <v>300</v>
      </c>
      <c r="C41" s="342"/>
      <c r="D41" s="335"/>
      <c r="E41" s="326"/>
      <c r="F41" s="343"/>
    </row>
    <row r="42" spans="1:6" x14ac:dyDescent="0.2">
      <c r="A42" s="316"/>
      <c r="B42" s="312"/>
      <c r="C42" s="328"/>
      <c r="D42" s="329"/>
      <c r="E42" s="330"/>
      <c r="F42" s="331"/>
    </row>
    <row r="43" spans="1:6" ht="30" customHeight="1" x14ac:dyDescent="0.2">
      <c r="A43" s="316" t="s">
        <v>299</v>
      </c>
      <c r="B43" s="332" t="s">
        <v>298</v>
      </c>
      <c r="C43" s="328"/>
      <c r="D43" s="329"/>
      <c r="E43" s="330"/>
      <c r="F43" s="331"/>
    </row>
    <row r="44" spans="1:6" ht="108" customHeight="1" x14ac:dyDescent="0.2">
      <c r="A44" s="316"/>
      <c r="B44" s="344" t="s">
        <v>297</v>
      </c>
      <c r="C44" s="328"/>
      <c r="D44" s="329"/>
      <c r="E44" s="330"/>
      <c r="F44" s="331"/>
    </row>
    <row r="45" spans="1:6" ht="62.25" customHeight="1" x14ac:dyDescent="0.2">
      <c r="A45" s="316"/>
      <c r="B45" s="344" t="s">
        <v>296</v>
      </c>
      <c r="C45" s="328"/>
      <c r="D45" s="329"/>
      <c r="E45" s="330"/>
      <c r="F45" s="331"/>
    </row>
    <row r="46" spans="1:6" ht="97.5" customHeight="1" x14ac:dyDescent="0.2">
      <c r="A46" s="316"/>
      <c r="B46" s="344" t="s">
        <v>295</v>
      </c>
      <c r="C46" s="328"/>
      <c r="D46" s="329"/>
      <c r="E46" s="330"/>
      <c r="F46" s="331"/>
    </row>
    <row r="47" spans="1:6" ht="63.75" x14ac:dyDescent="0.2">
      <c r="A47" s="316"/>
      <c r="B47" s="332" t="s">
        <v>294</v>
      </c>
      <c r="C47" s="328" t="s">
        <v>57</v>
      </c>
      <c r="D47" s="329">
        <v>1</v>
      </c>
      <c r="E47" s="379"/>
      <c r="F47" s="331">
        <f>D47*E47</f>
        <v>0</v>
      </c>
    </row>
    <row r="48" spans="1:6" ht="12.75" x14ac:dyDescent="0.2">
      <c r="A48" s="316"/>
      <c r="B48" s="332"/>
      <c r="C48" s="328"/>
      <c r="D48" s="329"/>
      <c r="E48" s="330"/>
      <c r="F48" s="331"/>
    </row>
    <row r="49" spans="1:6" ht="120" customHeight="1" x14ac:dyDescent="0.2">
      <c r="A49" s="316" t="s">
        <v>293</v>
      </c>
      <c r="B49" s="332" t="s">
        <v>368</v>
      </c>
      <c r="C49" s="328"/>
      <c r="D49" s="329"/>
      <c r="E49" s="330"/>
      <c r="F49" s="331"/>
    </row>
    <row r="50" spans="1:6" ht="12.75" x14ac:dyDescent="0.2">
      <c r="A50" s="316" t="s">
        <v>292</v>
      </c>
      <c r="B50" s="332" t="s">
        <v>291</v>
      </c>
      <c r="C50" s="328" t="s">
        <v>367</v>
      </c>
      <c r="D50" s="329">
        <v>600</v>
      </c>
      <c r="E50" s="379"/>
      <c r="F50" s="331">
        <f>D50*E50</f>
        <v>0</v>
      </c>
    </row>
    <row r="51" spans="1:6" ht="101.25" x14ac:dyDescent="0.2">
      <c r="A51" s="316"/>
      <c r="B51" s="345" t="s">
        <v>290</v>
      </c>
      <c r="C51" s="328"/>
      <c r="D51" s="329"/>
      <c r="E51" s="330"/>
      <c r="F51" s="331"/>
    </row>
    <row r="52" spans="1:6" ht="12.75" x14ac:dyDescent="0.2">
      <c r="A52" s="316" t="s">
        <v>289</v>
      </c>
      <c r="B52" s="332" t="s">
        <v>288</v>
      </c>
      <c r="C52" s="328" t="s">
        <v>367</v>
      </c>
      <c r="D52" s="329">
        <v>200</v>
      </c>
      <c r="E52" s="379"/>
      <c r="F52" s="331">
        <f>D52*E52</f>
        <v>0</v>
      </c>
    </row>
    <row r="53" spans="1:6" ht="45" x14ac:dyDescent="0.2">
      <c r="A53" s="316"/>
      <c r="B53" s="345" t="s">
        <v>287</v>
      </c>
      <c r="C53" s="328"/>
      <c r="D53" s="329"/>
      <c r="E53" s="330"/>
      <c r="F53" s="331"/>
    </row>
    <row r="54" spans="1:6" ht="12.75" x14ac:dyDescent="0.2">
      <c r="A54" s="316"/>
      <c r="B54" s="332"/>
      <c r="C54" s="328"/>
      <c r="D54" s="329"/>
      <c r="E54" s="330"/>
      <c r="F54" s="331"/>
    </row>
    <row r="55" spans="1:6" ht="117.75" customHeight="1" x14ac:dyDescent="0.2">
      <c r="A55" s="316" t="s">
        <v>286</v>
      </c>
      <c r="B55" s="332" t="s">
        <v>285</v>
      </c>
      <c r="C55" s="328"/>
      <c r="D55" s="329"/>
      <c r="E55" s="330"/>
      <c r="F55" s="331"/>
    </row>
    <row r="56" spans="1:6" ht="12.75" x14ac:dyDescent="0.2">
      <c r="A56" s="316" t="s">
        <v>284</v>
      </c>
      <c r="B56" s="332" t="s">
        <v>283</v>
      </c>
      <c r="C56" s="328" t="s">
        <v>367</v>
      </c>
      <c r="D56" s="329">
        <v>650</v>
      </c>
      <c r="E56" s="379"/>
      <c r="F56" s="331">
        <f>D56*E56</f>
        <v>0</v>
      </c>
    </row>
    <row r="57" spans="1:6" ht="12.75" x14ac:dyDescent="0.2">
      <c r="A57" s="316" t="s">
        <v>282</v>
      </c>
      <c r="B57" s="332" t="s">
        <v>281</v>
      </c>
      <c r="C57" s="328" t="s">
        <v>367</v>
      </c>
      <c r="D57" s="329">
        <v>2900</v>
      </c>
      <c r="E57" s="379"/>
      <c r="F57" s="331">
        <f>D57*E57</f>
        <v>0</v>
      </c>
    </row>
    <row r="58" spans="1:6" ht="12.75" x14ac:dyDescent="0.2">
      <c r="A58" s="316"/>
      <c r="B58" s="332"/>
      <c r="C58" s="328"/>
      <c r="D58" s="329"/>
      <c r="E58" s="330"/>
      <c r="F58" s="331"/>
    </row>
    <row r="59" spans="1:6" ht="89.25" x14ac:dyDescent="0.2">
      <c r="A59" s="316" t="s">
        <v>280</v>
      </c>
      <c r="B59" s="332" t="s">
        <v>279</v>
      </c>
      <c r="C59" s="328" t="s">
        <v>57</v>
      </c>
      <c r="D59" s="329">
        <v>20</v>
      </c>
      <c r="E59" s="379"/>
      <c r="F59" s="331">
        <f>D59*E59</f>
        <v>0</v>
      </c>
    </row>
    <row r="60" spans="1:6" ht="12.75" x14ac:dyDescent="0.2">
      <c r="A60" s="316"/>
      <c r="B60" s="332"/>
      <c r="C60" s="328"/>
      <c r="D60" s="329"/>
      <c r="E60" s="330"/>
      <c r="F60" s="331"/>
    </row>
    <row r="61" spans="1:6" ht="89.25" x14ac:dyDescent="0.2">
      <c r="A61" s="316" t="s">
        <v>278</v>
      </c>
      <c r="B61" s="332" t="s">
        <v>277</v>
      </c>
      <c r="C61" s="328" t="s">
        <v>57</v>
      </c>
      <c r="D61" s="329">
        <v>1</v>
      </c>
      <c r="E61" s="379"/>
      <c r="F61" s="331">
        <f>D61*E61</f>
        <v>0</v>
      </c>
    </row>
    <row r="62" spans="1:6" ht="12.75" x14ac:dyDescent="0.2">
      <c r="A62" s="316"/>
      <c r="B62" s="332"/>
      <c r="C62" s="328"/>
      <c r="D62" s="329"/>
      <c r="E62" s="330"/>
      <c r="F62" s="331"/>
    </row>
    <row r="63" spans="1:6" ht="114.75" x14ac:dyDescent="0.2">
      <c r="A63" s="316" t="s">
        <v>276</v>
      </c>
      <c r="B63" s="332" t="s">
        <v>275</v>
      </c>
      <c r="C63" s="328" t="s">
        <v>57</v>
      </c>
      <c r="D63" s="329">
        <v>20</v>
      </c>
      <c r="E63" s="379"/>
      <c r="F63" s="331">
        <f>D63*E63</f>
        <v>0</v>
      </c>
    </row>
    <row r="64" spans="1:6" ht="12.75" x14ac:dyDescent="0.2">
      <c r="A64" s="316"/>
      <c r="B64" s="332"/>
      <c r="C64" s="328"/>
      <c r="D64" s="329"/>
      <c r="E64" s="330"/>
      <c r="F64" s="331"/>
    </row>
    <row r="65" spans="1:17" ht="102" x14ac:dyDescent="0.2">
      <c r="A65" s="316" t="s">
        <v>274</v>
      </c>
      <c r="B65" s="332" t="s">
        <v>273</v>
      </c>
      <c r="C65" s="328" t="s">
        <v>57</v>
      </c>
      <c r="D65" s="329">
        <v>1</v>
      </c>
      <c r="E65" s="379"/>
      <c r="F65" s="331">
        <f>D65*E65</f>
        <v>0</v>
      </c>
    </row>
    <row r="66" spans="1:17" ht="12.75" x14ac:dyDescent="0.2">
      <c r="A66" s="316"/>
      <c r="B66" s="332"/>
      <c r="C66" s="328"/>
      <c r="D66" s="329"/>
      <c r="E66" s="330"/>
      <c r="F66" s="331"/>
    </row>
    <row r="67" spans="1:17" ht="121.5" customHeight="1" x14ac:dyDescent="0.2">
      <c r="A67" s="316" t="s">
        <v>272</v>
      </c>
      <c r="B67" s="332" t="s">
        <v>271</v>
      </c>
      <c r="C67" s="328" t="s">
        <v>57</v>
      </c>
      <c r="D67" s="329">
        <v>38</v>
      </c>
      <c r="E67" s="379"/>
      <c r="F67" s="331">
        <f>D67*E67</f>
        <v>0</v>
      </c>
    </row>
    <row r="68" spans="1:17" ht="12.75" x14ac:dyDescent="0.2">
      <c r="A68" s="316"/>
      <c r="B68" s="332"/>
      <c r="C68" s="328"/>
      <c r="D68" s="329"/>
      <c r="E68" s="330"/>
      <c r="F68" s="331"/>
    </row>
    <row r="69" spans="1:17" ht="127.5" x14ac:dyDescent="0.2">
      <c r="A69" s="316" t="s">
        <v>270</v>
      </c>
      <c r="B69" s="332" t="s">
        <v>269</v>
      </c>
      <c r="C69" s="328" t="s">
        <v>57</v>
      </c>
      <c r="D69" s="329">
        <v>11</v>
      </c>
      <c r="E69" s="379"/>
      <c r="F69" s="331">
        <f>D69*E69</f>
        <v>0</v>
      </c>
    </row>
    <row r="70" spans="1:17" ht="12.75" x14ac:dyDescent="0.2">
      <c r="A70" s="316"/>
      <c r="B70" s="332"/>
      <c r="C70" s="328"/>
      <c r="D70" s="329"/>
      <c r="E70" s="330"/>
      <c r="F70" s="331"/>
    </row>
    <row r="71" spans="1:17" ht="89.25" x14ac:dyDescent="0.2">
      <c r="A71" s="316" t="s">
        <v>268</v>
      </c>
      <c r="B71" s="332" t="s">
        <v>267</v>
      </c>
      <c r="C71" s="328" t="s">
        <v>57</v>
      </c>
      <c r="D71" s="329">
        <v>2</v>
      </c>
      <c r="E71" s="379"/>
      <c r="F71" s="331">
        <f>D71*E71</f>
        <v>0</v>
      </c>
    </row>
    <row r="72" spans="1:17" ht="12.75" x14ac:dyDescent="0.2">
      <c r="A72" s="316"/>
      <c r="B72" s="332"/>
      <c r="C72" s="328"/>
      <c r="D72" s="329"/>
      <c r="E72" s="330"/>
      <c r="F72" s="331"/>
    </row>
    <row r="73" spans="1:17" ht="106.5" customHeight="1" x14ac:dyDescent="0.2">
      <c r="A73" s="316" t="s">
        <v>266</v>
      </c>
      <c r="B73" s="332" t="s">
        <v>265</v>
      </c>
      <c r="C73" s="328" t="s">
        <v>57</v>
      </c>
      <c r="D73" s="329">
        <v>950</v>
      </c>
      <c r="E73" s="379"/>
      <c r="F73" s="331">
        <f>D73*E73</f>
        <v>0</v>
      </c>
    </row>
    <row r="74" spans="1:17" ht="12.75" x14ac:dyDescent="0.2">
      <c r="A74" s="316"/>
      <c r="B74" s="332"/>
      <c r="C74" s="328"/>
      <c r="D74" s="329"/>
      <c r="E74" s="330"/>
      <c r="F74" s="331"/>
    </row>
    <row r="75" spans="1:17" ht="140.25" x14ac:dyDescent="0.2">
      <c r="A75" s="316" t="s">
        <v>264</v>
      </c>
      <c r="B75" s="332" t="s">
        <v>263</v>
      </c>
      <c r="C75" s="328" t="s">
        <v>57</v>
      </c>
      <c r="D75" s="329">
        <v>341</v>
      </c>
      <c r="E75" s="379"/>
      <c r="F75" s="331">
        <f>D75*E75</f>
        <v>0</v>
      </c>
    </row>
    <row r="76" spans="1:17" ht="12.75" x14ac:dyDescent="0.2">
      <c r="A76" s="316"/>
      <c r="B76" s="332"/>
      <c r="C76" s="328"/>
      <c r="D76" s="329"/>
      <c r="E76" s="330"/>
      <c r="F76" s="331"/>
    </row>
    <row r="77" spans="1:17" ht="186" customHeight="1" x14ac:dyDescent="0.2">
      <c r="A77" s="316" t="s">
        <v>262</v>
      </c>
      <c r="B77" s="332" t="s">
        <v>261</v>
      </c>
      <c r="C77" s="328" t="s">
        <v>57</v>
      </c>
      <c r="D77" s="329">
        <v>605</v>
      </c>
      <c r="E77" s="379"/>
      <c r="F77" s="331">
        <f>D77*E77</f>
        <v>0</v>
      </c>
    </row>
    <row r="78" spans="1:17" ht="12.75" x14ac:dyDescent="0.2">
      <c r="A78" s="316"/>
      <c r="B78" s="332"/>
      <c r="C78" s="328"/>
      <c r="D78" s="329"/>
      <c r="E78" s="330"/>
      <c r="F78" s="331"/>
    </row>
    <row r="79" spans="1:17" s="138" customFormat="1" ht="221.25" customHeight="1" x14ac:dyDescent="0.25">
      <c r="A79" s="346"/>
      <c r="B79" s="347" t="s">
        <v>260</v>
      </c>
      <c r="C79" s="328"/>
      <c r="D79" s="329"/>
      <c r="E79" s="330"/>
      <c r="F79" s="331"/>
      <c r="G79" s="140"/>
      <c r="H79" s="139"/>
      <c r="I79" s="139"/>
      <c r="J79" s="139"/>
      <c r="K79" s="139"/>
      <c r="L79" s="139"/>
      <c r="M79" s="139"/>
      <c r="N79" s="139"/>
      <c r="O79" s="139"/>
      <c r="P79" s="139"/>
      <c r="Q79" s="139"/>
    </row>
    <row r="80" spans="1:17" s="138" customFormat="1" ht="15.75" x14ac:dyDescent="0.25">
      <c r="A80" s="346"/>
      <c r="B80" s="348"/>
      <c r="C80" s="328"/>
      <c r="D80" s="329"/>
      <c r="E80" s="330"/>
      <c r="F80" s="331"/>
      <c r="G80" s="140"/>
      <c r="H80" s="139"/>
      <c r="I80" s="139"/>
      <c r="J80" s="139"/>
      <c r="K80" s="139"/>
      <c r="L80" s="139"/>
      <c r="M80" s="139"/>
      <c r="N80" s="139"/>
      <c r="O80" s="139"/>
      <c r="P80" s="139"/>
      <c r="Q80" s="139"/>
    </row>
    <row r="81" spans="1:6" ht="38.25" x14ac:dyDescent="0.2">
      <c r="A81" s="316" t="s">
        <v>259</v>
      </c>
      <c r="B81" s="332" t="s">
        <v>258</v>
      </c>
      <c r="C81" s="328" t="s">
        <v>59</v>
      </c>
      <c r="D81" s="329">
        <v>561</v>
      </c>
      <c r="E81" s="379"/>
      <c r="F81" s="331">
        <f>D81*E81</f>
        <v>0</v>
      </c>
    </row>
    <row r="82" spans="1:6" ht="12.75" x14ac:dyDescent="0.2">
      <c r="A82" s="316"/>
      <c r="B82" s="332"/>
      <c r="C82" s="328"/>
      <c r="D82" s="329"/>
      <c r="E82" s="330"/>
      <c r="F82" s="331"/>
    </row>
    <row r="83" spans="1:6" ht="38.25" x14ac:dyDescent="0.2">
      <c r="A83" s="316" t="s">
        <v>257</v>
      </c>
      <c r="B83" s="332" t="s">
        <v>256</v>
      </c>
      <c r="C83" s="328" t="s">
        <v>59</v>
      </c>
      <c r="D83" s="329">
        <v>385</v>
      </c>
      <c r="E83" s="379"/>
      <c r="F83" s="331">
        <f>D83*E83</f>
        <v>0</v>
      </c>
    </row>
    <row r="84" spans="1:6" ht="12.75" x14ac:dyDescent="0.2">
      <c r="A84" s="316"/>
      <c r="B84" s="332"/>
      <c r="C84" s="328"/>
      <c r="D84" s="329"/>
      <c r="E84" s="330"/>
      <c r="F84" s="331"/>
    </row>
    <row r="85" spans="1:6" ht="210.75" customHeight="1" x14ac:dyDescent="0.2">
      <c r="A85" s="316" t="s">
        <v>255</v>
      </c>
      <c r="B85" s="332" t="s">
        <v>369</v>
      </c>
      <c r="C85" s="328" t="s">
        <v>367</v>
      </c>
      <c r="D85" s="329">
        <v>200</v>
      </c>
      <c r="E85" s="379"/>
      <c r="F85" s="331">
        <f>D85*E85</f>
        <v>0</v>
      </c>
    </row>
    <row r="86" spans="1:6" ht="12.75" x14ac:dyDescent="0.2">
      <c r="A86" s="316"/>
      <c r="B86" s="332"/>
      <c r="C86" s="328"/>
      <c r="D86" s="329"/>
      <c r="E86" s="330"/>
      <c r="F86" s="331"/>
    </row>
    <row r="87" spans="1:6" x14ac:dyDescent="0.2">
      <c r="A87" s="333"/>
      <c r="B87" s="323" t="s">
        <v>344</v>
      </c>
      <c r="C87" s="334"/>
      <c r="D87" s="335"/>
      <c r="E87" s="336"/>
      <c r="F87" s="337">
        <f>SUM(F49:F86)</f>
        <v>0</v>
      </c>
    </row>
    <row r="88" spans="1:6" ht="12.75" x14ac:dyDescent="0.2">
      <c r="A88" s="316"/>
      <c r="B88" s="332"/>
      <c r="C88" s="328"/>
      <c r="D88" s="329"/>
      <c r="E88" s="330"/>
      <c r="F88" s="331"/>
    </row>
    <row r="89" spans="1:6" x14ac:dyDescent="0.2">
      <c r="A89" s="333" t="s">
        <v>254</v>
      </c>
      <c r="B89" s="323" t="s">
        <v>253</v>
      </c>
      <c r="C89" s="334"/>
      <c r="D89" s="335"/>
      <c r="E89" s="336"/>
      <c r="F89" s="337"/>
    </row>
    <row r="90" spans="1:6" ht="12.75" x14ac:dyDescent="0.2">
      <c r="A90" s="316"/>
      <c r="B90" s="332"/>
      <c r="C90" s="328"/>
      <c r="D90" s="329"/>
      <c r="E90" s="330"/>
      <c r="F90" s="331"/>
    </row>
    <row r="91" spans="1:6" ht="178.5" x14ac:dyDescent="0.2">
      <c r="A91" s="316" t="s">
        <v>252</v>
      </c>
      <c r="B91" s="332" t="s">
        <v>251</v>
      </c>
      <c r="C91" s="328" t="s">
        <v>57</v>
      </c>
      <c r="D91" s="329">
        <v>1</v>
      </c>
      <c r="E91" s="379"/>
      <c r="F91" s="331">
        <f>D91*E91</f>
        <v>0</v>
      </c>
    </row>
    <row r="92" spans="1:6" ht="12.75" x14ac:dyDescent="0.2">
      <c r="A92" s="316"/>
      <c r="B92" s="332"/>
      <c r="C92" s="328"/>
      <c r="D92" s="329"/>
      <c r="E92" s="379"/>
      <c r="F92" s="331"/>
    </row>
    <row r="93" spans="1:6" ht="163.5" customHeight="1" x14ac:dyDescent="0.2">
      <c r="A93" s="316" t="s">
        <v>250</v>
      </c>
      <c r="B93" s="332" t="s">
        <v>249</v>
      </c>
      <c r="C93" s="328" t="s">
        <v>57</v>
      </c>
      <c r="D93" s="329">
        <v>1</v>
      </c>
      <c r="E93" s="379"/>
      <c r="F93" s="331">
        <f>D93*E93</f>
        <v>0</v>
      </c>
    </row>
    <row r="94" spans="1:6" ht="12.75" x14ac:dyDescent="0.2">
      <c r="A94" s="316"/>
      <c r="B94" s="332"/>
      <c r="C94" s="328"/>
      <c r="D94" s="329"/>
      <c r="E94" s="379"/>
      <c r="F94" s="331"/>
    </row>
    <row r="95" spans="1:6" ht="89.25" x14ac:dyDescent="0.2">
      <c r="A95" s="316" t="s">
        <v>248</v>
      </c>
      <c r="B95" s="332" t="s">
        <v>247</v>
      </c>
      <c r="C95" s="328" t="s">
        <v>57</v>
      </c>
      <c r="D95" s="329">
        <v>1</v>
      </c>
      <c r="E95" s="379"/>
      <c r="F95" s="331">
        <f>D95*E95</f>
        <v>0</v>
      </c>
    </row>
    <row r="96" spans="1:6" ht="12.75" x14ac:dyDescent="0.2">
      <c r="A96" s="316"/>
      <c r="B96" s="332"/>
      <c r="C96" s="328"/>
      <c r="D96" s="329"/>
      <c r="E96" s="379"/>
      <c r="F96" s="331"/>
    </row>
    <row r="97" spans="1:6" ht="114.75" x14ac:dyDescent="0.2">
      <c r="A97" s="316" t="s">
        <v>246</v>
      </c>
      <c r="B97" s="332" t="s">
        <v>245</v>
      </c>
      <c r="C97" s="328" t="s">
        <v>367</v>
      </c>
      <c r="D97" s="329">
        <v>1200</v>
      </c>
      <c r="E97" s="379"/>
      <c r="F97" s="331">
        <f>D97*E97</f>
        <v>0</v>
      </c>
    </row>
    <row r="98" spans="1:6" ht="12.75" x14ac:dyDescent="0.2">
      <c r="A98" s="316"/>
      <c r="B98" s="332"/>
      <c r="C98" s="328"/>
      <c r="D98" s="329"/>
      <c r="E98" s="379"/>
      <c r="F98" s="331"/>
    </row>
    <row r="99" spans="1:6" ht="96.75" customHeight="1" x14ac:dyDescent="0.2">
      <c r="A99" s="316" t="s">
        <v>244</v>
      </c>
      <c r="B99" s="332" t="s">
        <v>243</v>
      </c>
      <c r="C99" s="328" t="s">
        <v>57</v>
      </c>
      <c r="D99" s="329">
        <v>1</v>
      </c>
      <c r="E99" s="379"/>
      <c r="F99" s="331">
        <f>D99*E99</f>
        <v>0</v>
      </c>
    </row>
    <row r="100" spans="1:6" ht="12.75" x14ac:dyDescent="0.2">
      <c r="A100" s="316"/>
      <c r="B100" s="332"/>
      <c r="C100" s="328"/>
      <c r="D100" s="329"/>
      <c r="E100" s="379"/>
      <c r="F100" s="331"/>
    </row>
    <row r="101" spans="1:6" ht="140.25" x14ac:dyDescent="0.2">
      <c r="A101" s="316" t="s">
        <v>242</v>
      </c>
      <c r="B101" s="332" t="s">
        <v>241</v>
      </c>
      <c r="C101" s="328" t="s">
        <v>57</v>
      </c>
      <c r="D101" s="329">
        <v>17</v>
      </c>
      <c r="E101" s="379"/>
      <c r="F101" s="331">
        <f>D101*E101</f>
        <v>0</v>
      </c>
    </row>
    <row r="102" spans="1:6" ht="12.75" x14ac:dyDescent="0.2">
      <c r="A102" s="316"/>
      <c r="B102" s="332"/>
      <c r="C102" s="328"/>
      <c r="D102" s="329"/>
      <c r="E102" s="330"/>
      <c r="F102" s="331"/>
    </row>
    <row r="103" spans="1:6" ht="89.25" x14ac:dyDescent="0.2">
      <c r="A103" s="316" t="s">
        <v>240</v>
      </c>
      <c r="B103" s="332" t="s">
        <v>239</v>
      </c>
      <c r="C103" s="328" t="s">
        <v>57</v>
      </c>
      <c r="D103" s="329">
        <v>17</v>
      </c>
      <c r="E103" s="379"/>
      <c r="F103" s="331">
        <f>D103*E103</f>
        <v>0</v>
      </c>
    </row>
    <row r="104" spans="1:6" ht="12.75" x14ac:dyDescent="0.2">
      <c r="A104" s="316"/>
      <c r="B104" s="332"/>
      <c r="C104" s="328"/>
      <c r="D104" s="329"/>
      <c r="E104" s="330"/>
      <c r="F104" s="331"/>
    </row>
    <row r="105" spans="1:6" ht="114.75" x14ac:dyDescent="0.2">
      <c r="A105" s="316" t="s">
        <v>238</v>
      </c>
      <c r="B105" s="332" t="s">
        <v>370</v>
      </c>
      <c r="C105" s="328" t="s">
        <v>57</v>
      </c>
      <c r="D105" s="329">
        <v>1</v>
      </c>
      <c r="E105" s="379"/>
      <c r="F105" s="331">
        <f>D105*E105</f>
        <v>0</v>
      </c>
    </row>
    <row r="106" spans="1:6" ht="12.75" x14ac:dyDescent="0.2">
      <c r="A106" s="316"/>
      <c r="B106" s="332"/>
      <c r="C106" s="328"/>
      <c r="D106" s="329"/>
      <c r="E106" s="330"/>
      <c r="F106" s="331"/>
    </row>
    <row r="107" spans="1:6" ht="85.5" customHeight="1" x14ac:dyDescent="0.2">
      <c r="A107" s="316" t="s">
        <v>237</v>
      </c>
      <c r="B107" s="332" t="s">
        <v>236</v>
      </c>
      <c r="C107" s="328" t="s">
        <v>57</v>
      </c>
      <c r="D107" s="329">
        <v>1</v>
      </c>
      <c r="E107" s="379"/>
      <c r="F107" s="331">
        <f>D107*E107</f>
        <v>0</v>
      </c>
    </row>
    <row r="108" spans="1:6" x14ac:dyDescent="0.2">
      <c r="A108" s="316"/>
      <c r="B108" s="312"/>
      <c r="C108" s="328"/>
      <c r="D108" s="329"/>
      <c r="E108" s="330"/>
      <c r="F108" s="331"/>
    </row>
    <row r="109" spans="1:6" x14ac:dyDescent="0.2">
      <c r="A109" s="333"/>
      <c r="B109" s="323" t="s">
        <v>345</v>
      </c>
      <c r="C109" s="349"/>
      <c r="D109" s="335"/>
      <c r="E109" s="350"/>
      <c r="F109" s="337">
        <f>SUM(F91:F108)</f>
        <v>0</v>
      </c>
    </row>
    <row r="110" spans="1:6" x14ac:dyDescent="0.2">
      <c r="A110" s="338"/>
      <c r="B110" s="339"/>
      <c r="C110" s="340"/>
      <c r="D110" s="329"/>
      <c r="E110" s="341"/>
      <c r="F110" s="331"/>
    </row>
    <row r="111" spans="1:6" x14ac:dyDescent="0.2">
      <c r="A111" s="322" t="s">
        <v>235</v>
      </c>
      <c r="B111" s="323" t="s">
        <v>234</v>
      </c>
      <c r="C111" s="342"/>
      <c r="D111" s="335"/>
      <c r="E111" s="326"/>
      <c r="F111" s="343"/>
    </row>
    <row r="112" spans="1:6" x14ac:dyDescent="0.2">
      <c r="A112" s="316"/>
      <c r="B112" s="312"/>
      <c r="C112" s="328"/>
      <c r="D112" s="329"/>
      <c r="E112" s="330"/>
      <c r="F112" s="331"/>
    </row>
    <row r="113" spans="1:6" ht="76.5" x14ac:dyDescent="0.2">
      <c r="A113" s="316" t="s">
        <v>233</v>
      </c>
      <c r="B113" s="332" t="s">
        <v>232</v>
      </c>
      <c r="C113" s="328" t="s">
        <v>57</v>
      </c>
      <c r="D113" s="329">
        <v>1</v>
      </c>
      <c r="E113" s="379"/>
      <c r="F113" s="331">
        <f>D113*E113</f>
        <v>0</v>
      </c>
    </row>
    <row r="114" spans="1:6" ht="12.75" x14ac:dyDescent="0.2">
      <c r="A114" s="316"/>
      <c r="B114" s="332"/>
      <c r="C114" s="328"/>
      <c r="D114" s="329"/>
      <c r="E114" s="330"/>
      <c r="F114" s="331"/>
    </row>
    <row r="115" spans="1:6" ht="76.5" x14ac:dyDescent="0.2">
      <c r="A115" s="316" t="s">
        <v>231</v>
      </c>
      <c r="B115" s="332" t="s">
        <v>230</v>
      </c>
      <c r="C115" s="328" t="s">
        <v>57</v>
      </c>
      <c r="D115" s="329">
        <v>1</v>
      </c>
      <c r="E115" s="379"/>
      <c r="F115" s="331">
        <f>D115*E115</f>
        <v>0</v>
      </c>
    </row>
    <row r="116" spans="1:6" ht="12.75" x14ac:dyDescent="0.2">
      <c r="A116" s="316"/>
      <c r="B116" s="332"/>
      <c r="C116" s="328"/>
      <c r="D116" s="329"/>
      <c r="E116" s="330"/>
      <c r="F116" s="331"/>
    </row>
    <row r="117" spans="1:6" ht="165.75" x14ac:dyDescent="0.2">
      <c r="A117" s="316" t="s">
        <v>229</v>
      </c>
      <c r="B117" s="332" t="s">
        <v>228</v>
      </c>
      <c r="C117" s="328" t="s">
        <v>57</v>
      </c>
      <c r="D117" s="329">
        <v>1</v>
      </c>
      <c r="E117" s="379"/>
      <c r="F117" s="331">
        <f>D117*E117</f>
        <v>0</v>
      </c>
    </row>
    <row r="118" spans="1:6" x14ac:dyDescent="0.2">
      <c r="A118" s="338"/>
      <c r="B118" s="339"/>
      <c r="C118" s="340"/>
      <c r="D118" s="329"/>
      <c r="E118" s="341"/>
      <c r="F118" s="331"/>
    </row>
    <row r="119" spans="1:6" x14ac:dyDescent="0.2">
      <c r="A119" s="322"/>
      <c r="B119" s="323" t="s">
        <v>346</v>
      </c>
      <c r="C119" s="342"/>
      <c r="D119" s="335"/>
      <c r="E119" s="326"/>
      <c r="F119" s="337">
        <f>SUM(F113:F118)</f>
        <v>0</v>
      </c>
    </row>
    <row r="120" spans="1:6" x14ac:dyDescent="0.2">
      <c r="A120" s="311"/>
      <c r="B120" s="312"/>
      <c r="C120" s="313"/>
      <c r="D120" s="314"/>
      <c r="E120" s="351"/>
      <c r="F120" s="351"/>
    </row>
    <row r="121" spans="1:6" x14ac:dyDescent="0.2">
      <c r="A121" s="352"/>
      <c r="B121" s="353" t="s">
        <v>227</v>
      </c>
      <c r="C121" s="354"/>
      <c r="D121" s="355"/>
      <c r="E121" s="356"/>
      <c r="F121" s="357"/>
    </row>
    <row r="122" spans="1:6" x14ac:dyDescent="0.2">
      <c r="A122" s="358"/>
      <c r="B122" s="312"/>
      <c r="C122" s="313"/>
      <c r="D122" s="359"/>
      <c r="E122" s="360"/>
      <c r="F122" s="361"/>
    </row>
    <row r="123" spans="1:6" x14ac:dyDescent="0.2">
      <c r="A123" s="362" t="str">
        <f>A7</f>
        <v>1.</v>
      </c>
      <c r="B123" s="363" t="str">
        <f>B27</f>
        <v>UKUPNO ZEMLJANI RADOVI - OPSKRBNI VODOVI</v>
      </c>
      <c r="C123" s="303"/>
      <c r="D123" s="359"/>
      <c r="E123" s="331"/>
      <c r="F123" s="364">
        <f>F27</f>
        <v>0</v>
      </c>
    </row>
    <row r="124" spans="1:6" x14ac:dyDescent="0.2">
      <c r="A124" s="362" t="str">
        <f>A29</f>
        <v>2.</v>
      </c>
      <c r="B124" s="363" t="str">
        <f>B39</f>
        <v>UKUPNO ZEMLJANI RADOVI - LATERALNI VODOVI</v>
      </c>
      <c r="C124" s="303"/>
      <c r="D124" s="359"/>
      <c r="E124" s="331"/>
      <c r="F124" s="364">
        <f>F39</f>
        <v>0</v>
      </c>
    </row>
    <row r="125" spans="1:6" x14ac:dyDescent="0.2">
      <c r="A125" s="362" t="str">
        <f>A41</f>
        <v>3.</v>
      </c>
      <c r="B125" s="363" t="str">
        <f>B87</f>
        <v>CJEVOVODI, UREĐAJI I PRIBOR -  UKUPNO  €.:</v>
      </c>
      <c r="C125" s="303"/>
      <c r="D125" s="359"/>
      <c r="E125" s="331"/>
      <c r="F125" s="364">
        <f>F87</f>
        <v>0</v>
      </c>
    </row>
    <row r="126" spans="1:6" x14ac:dyDescent="0.2">
      <c r="A126" s="362" t="str">
        <f>A89</f>
        <v>4.</v>
      </c>
      <c r="B126" s="363" t="str">
        <f>B109</f>
        <v>AUTOMATIKA I PRIBOR -  UKUPNO  €.:</v>
      </c>
      <c r="C126" s="303"/>
      <c r="D126" s="359"/>
      <c r="E126" s="331"/>
      <c r="F126" s="364">
        <f>F109</f>
        <v>0</v>
      </c>
    </row>
    <row r="127" spans="1:6" x14ac:dyDescent="0.2">
      <c r="A127" s="362" t="str">
        <f>A111</f>
        <v>5.</v>
      </c>
      <c r="B127" s="363" t="str">
        <f>B119</f>
        <v>OSTALI RADOVI -  UKUPNO  €.:</v>
      </c>
      <c r="C127" s="303"/>
      <c r="D127" s="359"/>
      <c r="E127" s="331"/>
      <c r="F127" s="364">
        <f>F119</f>
        <v>0</v>
      </c>
    </row>
    <row r="128" spans="1:6" x14ac:dyDescent="0.2">
      <c r="A128" s="365"/>
      <c r="B128" s="312"/>
      <c r="C128" s="313"/>
      <c r="D128" s="359"/>
      <c r="E128" s="331"/>
      <c r="F128" s="361"/>
    </row>
    <row r="129" spans="1:6" x14ac:dyDescent="0.2">
      <c r="A129" s="366"/>
      <c r="B129" s="367" t="s">
        <v>226</v>
      </c>
      <c r="C129" s="368"/>
      <c r="D129" s="369"/>
      <c r="E129" s="370"/>
      <c r="F129" s="371">
        <f>SUM(F123:F127)</f>
        <v>0</v>
      </c>
    </row>
    <row r="130" spans="1:6" x14ac:dyDescent="0.2">
      <c r="E130" s="376"/>
      <c r="F130" s="377"/>
    </row>
  </sheetData>
  <sheetProtection password="C9DF" sheet="1" objects="1" scenarios="1" selectLockedCells="1"/>
  <printOptions gridLines="1"/>
  <pageMargins left="0.70866141732283472" right="0.70866141732283472" top="0.74803149606299213" bottom="0.74803149606299213" header="0.31496062992125984" footer="0.31496062992125984"/>
  <pageSetup paperSize="9" scale="95" fitToHeight="20" orientation="portrait" r:id="rId1"/>
  <headerFooter>
    <oddHeader>&amp;LObala Petra Krešimira 4, Zadar&amp;RSustav za navodnjavanje - troškovnik</oddHeader>
    <oddFooter>&amp;L&amp;"Arial,Regular"&amp;9In-Aqua d.o.o., P22004&amp;C&amp;"Arial,Regular"&amp;9Lipanj 2022.&amp;R&amp;"Arial,Regular"&amp;9&amp;P</oddFooter>
  </headerFooter>
  <rowBreaks count="1" manualBreakCount="1">
    <brk id="88"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2"/>
  <sheetViews>
    <sheetView view="pageLayout" workbookViewId="0">
      <selection activeCell="G35" sqref="G35"/>
    </sheetView>
  </sheetViews>
  <sheetFormatPr defaultColWidth="9.140625" defaultRowHeight="16.5" x14ac:dyDescent="0.3"/>
  <cols>
    <col min="1" max="1" width="4.85546875" style="384" customWidth="1"/>
    <col min="2" max="2" width="4.85546875" style="385" customWidth="1"/>
    <col min="3" max="3" width="4" style="393" customWidth="1"/>
    <col min="4" max="4" width="25" style="394" customWidth="1"/>
    <col min="5" max="5" width="10" style="388" customWidth="1"/>
    <col min="6" max="6" width="15" style="388" customWidth="1"/>
    <col min="7" max="7" width="10" style="390" customWidth="1"/>
    <col min="8" max="8" width="9.140625" style="390"/>
    <col min="9" max="16384" width="9.140625" style="14"/>
  </cols>
  <sheetData>
    <row r="3" spans="1:8" s="12" customFormat="1" ht="18" x14ac:dyDescent="0.25">
      <c r="A3" s="461" t="s">
        <v>61</v>
      </c>
      <c r="B3" s="461"/>
      <c r="C3" s="461"/>
      <c r="D3" s="461"/>
      <c r="E3" s="381"/>
      <c r="F3" s="381"/>
      <c r="G3" s="382"/>
      <c r="H3" s="382"/>
    </row>
    <row r="4" spans="1:8" s="12" customFormat="1" ht="18" x14ac:dyDescent="0.25">
      <c r="A4" s="383"/>
      <c r="B4" s="383"/>
      <c r="C4" s="383"/>
      <c r="D4" s="383"/>
      <c r="E4" s="381"/>
      <c r="F4" s="381"/>
      <c r="G4" s="382"/>
      <c r="H4" s="382"/>
    </row>
    <row r="6" spans="1:8" x14ac:dyDescent="0.3">
      <c r="C6" s="386" t="s">
        <v>39</v>
      </c>
      <c r="D6" s="387" t="s">
        <v>34</v>
      </c>
      <c r="F6" s="389">
        <f>'rekapitulacija građevinski'!F18</f>
        <v>0</v>
      </c>
    </row>
    <row r="7" spans="1:8" ht="8.4499999999999993" customHeight="1" x14ac:dyDescent="0.3">
      <c r="C7" s="386"/>
      <c r="D7" s="387"/>
    </row>
    <row r="8" spans="1:8" x14ac:dyDescent="0.3">
      <c r="C8" s="387" t="s">
        <v>362</v>
      </c>
      <c r="D8" s="391" t="s">
        <v>350</v>
      </c>
      <c r="F8" s="389">
        <f>SUM('Javna rasvjeta'!F69,'Javna rasvjeta'!F12)</f>
        <v>0</v>
      </c>
    </row>
    <row r="9" spans="1:8" ht="8.4499999999999993" customHeight="1" x14ac:dyDescent="0.3">
      <c r="C9" s="387"/>
      <c r="D9" s="391"/>
      <c r="F9" s="392"/>
    </row>
    <row r="10" spans="1:8" x14ac:dyDescent="0.3">
      <c r="C10" s="387" t="s">
        <v>361</v>
      </c>
      <c r="D10" s="391" t="s">
        <v>351</v>
      </c>
      <c r="F10" s="389">
        <f>Navodnjavanje!F129</f>
        <v>0</v>
      </c>
    </row>
    <row r="11" spans="1:8" ht="8.4499999999999993" customHeight="1" x14ac:dyDescent="0.3">
      <c r="F11" s="392"/>
    </row>
    <row r="12" spans="1:8" ht="17.25" customHeight="1" x14ac:dyDescent="0.3">
      <c r="F12" s="395"/>
    </row>
    <row r="13" spans="1:8" ht="7.5" customHeight="1" x14ac:dyDescent="0.3">
      <c r="F13" s="392"/>
    </row>
    <row r="14" spans="1:8" x14ac:dyDescent="0.3">
      <c r="F14" s="389"/>
    </row>
    <row r="15" spans="1:8" ht="8.4499999999999993" customHeight="1" x14ac:dyDescent="0.3">
      <c r="F15" s="392"/>
    </row>
    <row r="16" spans="1:8" x14ac:dyDescent="0.3">
      <c r="F16" s="389"/>
    </row>
    <row r="17" spans="1:8" x14ac:dyDescent="0.3">
      <c r="F17" s="392"/>
    </row>
    <row r="18" spans="1:8" s="54" customFormat="1" x14ac:dyDescent="0.3">
      <c r="A18" s="396"/>
      <c r="B18" s="397"/>
      <c r="C18" s="462" t="s">
        <v>63</v>
      </c>
      <c r="D18" s="462"/>
      <c r="E18" s="462"/>
      <c r="F18" s="398">
        <f>SUM(F6:F10)</f>
        <v>0</v>
      </c>
      <c r="G18" s="386"/>
      <c r="H18" s="386"/>
    </row>
    <row r="19" spans="1:8" ht="8.4499999999999993" customHeight="1" x14ac:dyDescent="0.3">
      <c r="F19" s="392"/>
    </row>
    <row r="20" spans="1:8" x14ac:dyDescent="0.3">
      <c r="C20" s="463" t="s">
        <v>64</v>
      </c>
      <c r="D20" s="463"/>
      <c r="E20" s="463"/>
      <c r="F20" s="389">
        <f>0.25*F18</f>
        <v>0</v>
      </c>
    </row>
    <row r="21" spans="1:8" x14ac:dyDescent="0.3">
      <c r="F21" s="392"/>
    </row>
    <row r="22" spans="1:8" s="54" customFormat="1" x14ac:dyDescent="0.3">
      <c r="A22" s="396"/>
      <c r="B22" s="399"/>
      <c r="C22" s="464" t="s">
        <v>65</v>
      </c>
      <c r="D22" s="464"/>
      <c r="E22" s="464"/>
      <c r="F22" s="400">
        <f>SUM(F18,F20)</f>
        <v>0</v>
      </c>
      <c r="G22" s="401"/>
      <c r="H22" s="386"/>
    </row>
  </sheetData>
  <sheetProtection password="C9DF" sheet="1" objects="1" scenarios="1" selectLockedCells="1"/>
  <mergeCells count="4">
    <mergeCell ref="A3:D3"/>
    <mergeCell ref="C18:E18"/>
    <mergeCell ref="C20:E20"/>
    <mergeCell ref="C22:E22"/>
  </mergeCells>
  <pageMargins left="0.9055118110236221" right="0.39370078740157483" top="0.9055118110236221" bottom="0.94488188976377963" header="0.39370078740157483" footer="0.39370078740157483"/>
  <pageSetup paperSize="9" firstPageNumber="28" orientation="portrait" r:id="rId1"/>
  <headerFooter>
    <oddHeader>&amp;L&amp;"Arial Narrow,Regular"&amp;8                                  UREĐENJE I REKONSTRUKCIJA PJEŠAČKO - BICIKLISTIČKIH STAZA I ZELENIH POVRŠINA&amp;C&amp;"Arial Narrow,Bold"
Troškovnik građevinskih radova&amp;R&amp;"Arial Narrow,Regular"&amp;8T.D.: 0221</oddHeader>
    <oddFooter>&amp;L&amp;"Arial Narrow,Regular"&amp;8ARHITEKTONSKI STUDIO RENE d.o.o.&amp;C&amp;"Arial Narrow,Regular"&amp;8Zadar, veljača 2021.&amp;R&amp;P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8"/>
  <sheetViews>
    <sheetView view="pageLayout" zoomScaleNormal="100" zoomScaleSheetLayoutView="90" workbookViewId="0">
      <selection activeCell="C16" sqref="C16:D16"/>
    </sheetView>
  </sheetViews>
  <sheetFormatPr defaultColWidth="9.140625" defaultRowHeight="16.5" x14ac:dyDescent="0.3"/>
  <cols>
    <col min="1" max="1" width="4.85546875" style="75" customWidth="1"/>
    <col min="2" max="2" width="4.85546875" style="37" customWidth="1"/>
    <col min="3" max="3" width="4" style="82" customWidth="1"/>
    <col min="4" max="4" width="25" style="83" customWidth="1"/>
    <col min="5" max="5" width="4.85546875" style="36" customWidth="1"/>
    <col min="6" max="6" width="10" style="84" customWidth="1"/>
    <col min="7" max="16384" width="9.140625" style="45"/>
  </cols>
  <sheetData>
    <row r="1" spans="1:6" s="72" customFormat="1" ht="18" x14ac:dyDescent="0.25">
      <c r="A1" s="438" t="s">
        <v>12</v>
      </c>
      <c r="B1" s="438"/>
      <c r="C1" s="79"/>
      <c r="D1" s="80"/>
      <c r="E1" s="71"/>
      <c r="F1" s="81"/>
    </row>
    <row r="2" spans="1:6" s="41" customFormat="1" x14ac:dyDescent="0.3">
      <c r="A2" s="39"/>
      <c r="B2" s="40"/>
      <c r="C2" s="82"/>
      <c r="D2" s="83"/>
      <c r="E2" s="36"/>
      <c r="F2" s="84"/>
    </row>
    <row r="3" spans="1:6" x14ac:dyDescent="0.3">
      <c r="B3" s="85"/>
      <c r="E3" s="45"/>
      <c r="F3" s="84" t="s">
        <v>60</v>
      </c>
    </row>
    <row r="4" spans="1:6" x14ac:dyDescent="0.3">
      <c r="C4" s="82" t="s">
        <v>35</v>
      </c>
      <c r="F4" s="84">
        <v>3</v>
      </c>
    </row>
    <row r="6" spans="1:6" x14ac:dyDescent="0.3">
      <c r="C6" s="86" t="s">
        <v>39</v>
      </c>
      <c r="D6" s="87" t="s">
        <v>34</v>
      </c>
    </row>
    <row r="7" spans="1:6" x14ac:dyDescent="0.3">
      <c r="C7" s="45" t="s">
        <v>20</v>
      </c>
      <c r="D7" s="82" t="s">
        <v>62</v>
      </c>
      <c r="F7" s="84">
        <v>6</v>
      </c>
    </row>
    <row r="8" spans="1:6" x14ac:dyDescent="0.3">
      <c r="C8" s="82" t="s">
        <v>37</v>
      </c>
      <c r="D8" s="83" t="s">
        <v>36</v>
      </c>
      <c r="F8" s="84">
        <v>8</v>
      </c>
    </row>
    <row r="9" spans="1:6" x14ac:dyDescent="0.3">
      <c r="C9" s="82" t="s">
        <v>38</v>
      </c>
      <c r="D9" s="83" t="s">
        <v>106</v>
      </c>
      <c r="F9" s="84">
        <v>14</v>
      </c>
    </row>
    <row r="10" spans="1:6" x14ac:dyDescent="0.3">
      <c r="C10" s="82" t="s">
        <v>91</v>
      </c>
      <c r="D10" s="83" t="s">
        <v>109</v>
      </c>
      <c r="F10" s="84">
        <v>15</v>
      </c>
    </row>
    <row r="11" spans="1:6" x14ac:dyDescent="0.3">
      <c r="C11" s="82" t="s">
        <v>104</v>
      </c>
      <c r="D11" s="83" t="s">
        <v>75</v>
      </c>
      <c r="F11" s="84">
        <v>16</v>
      </c>
    </row>
    <row r="12" spans="1:6" x14ac:dyDescent="0.3">
      <c r="C12" s="82" t="s">
        <v>356</v>
      </c>
      <c r="F12" s="84">
        <v>20</v>
      </c>
    </row>
    <row r="14" spans="1:6" x14ac:dyDescent="0.3">
      <c r="C14" s="87" t="s">
        <v>360</v>
      </c>
      <c r="D14" s="219" t="s">
        <v>357</v>
      </c>
      <c r="F14" s="84">
        <v>21</v>
      </c>
    </row>
    <row r="16" spans="1:6" x14ac:dyDescent="0.3">
      <c r="C16" s="87" t="s">
        <v>361</v>
      </c>
      <c r="D16" s="219" t="s">
        <v>358</v>
      </c>
      <c r="F16" s="84">
        <v>24</v>
      </c>
    </row>
    <row r="18" spans="3:6" x14ac:dyDescent="0.3">
      <c r="C18" s="82" t="s">
        <v>359</v>
      </c>
      <c r="F18" s="84">
        <v>34</v>
      </c>
    </row>
  </sheetData>
  <sheetProtection password="C9DF" sheet="1" objects="1" scenarios="1" selectLockedCells="1"/>
  <mergeCells count="1">
    <mergeCell ref="A1:B1"/>
  </mergeCells>
  <pageMargins left="0.9055118110236221" right="0.39370078740157483" top="0.9055118110236221" bottom="0.94488188976377963" header="0.39370078740157483" footer="0.39370078740157483"/>
  <pageSetup paperSize="9" firstPageNumber="38" orientation="portrait" r:id="rId1"/>
  <headerFooter>
    <oddHeader>&amp;L&amp;"Arial Narrow,Regular"&amp;8                                  UREĐENJE I REKONSTRUKCIJA PJEŠAČKO - BICIKLISTIČKIH STAZA I ZELENIH POVRŠINA&amp;C&amp;"Arial Narrow,Bold"
Troškovnik građevinskih radova&amp;R&amp;"Arial Narrow,Regular"&amp;8T.D.: 0221</oddHeader>
    <oddFooter>&amp;L&amp;"Arial Narrow,Regular"&amp;8ARHITEKTONSKI STUDIO RENE d.o.o.&amp;C&amp;"Arial Narrow,Regular"&amp;8Zadar, veljača 2021.&amp;R&amp;P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4"/>
  <sheetViews>
    <sheetView view="pageLayout" topLeftCell="A22" zoomScaleNormal="100" zoomScaleSheetLayoutView="90" workbookViewId="0">
      <selection activeCell="B11" sqref="B11"/>
    </sheetView>
  </sheetViews>
  <sheetFormatPr defaultColWidth="9.140625" defaultRowHeight="16.5" x14ac:dyDescent="0.3"/>
  <cols>
    <col min="1" max="1" width="2.42578125" style="42" customWidth="1"/>
    <col min="2" max="2" width="82.85546875" style="16" customWidth="1"/>
    <col min="3" max="3" width="4" style="3" customWidth="1"/>
    <col min="4" max="4" width="25" style="30" customWidth="1"/>
    <col min="5" max="6" width="10" style="19" customWidth="1"/>
    <col min="7" max="16384" width="9.140625" style="14"/>
  </cols>
  <sheetData>
    <row r="1" spans="1:6" s="12" customFormat="1" ht="18" x14ac:dyDescent="0.25">
      <c r="A1" s="439" t="s">
        <v>41</v>
      </c>
      <c r="B1" s="439"/>
      <c r="C1" s="31"/>
      <c r="D1" s="29"/>
      <c r="E1" s="18"/>
      <c r="F1" s="18"/>
    </row>
    <row r="2" spans="1:6" s="13" customFormat="1" x14ac:dyDescent="0.3">
      <c r="A2" s="42"/>
      <c r="B2" s="16"/>
      <c r="C2" s="3"/>
      <c r="D2" s="30"/>
      <c r="E2" s="19"/>
      <c r="F2" s="19"/>
    </row>
    <row r="3" spans="1:6" s="13" customFormat="1" x14ac:dyDescent="0.3">
      <c r="A3" s="43" t="s">
        <v>54</v>
      </c>
      <c r="B3" s="15" t="s">
        <v>46</v>
      </c>
      <c r="C3" s="3"/>
      <c r="D3" s="30"/>
      <c r="E3" s="19"/>
      <c r="F3" s="19"/>
    </row>
    <row r="4" spans="1:6" s="13" customFormat="1" ht="66" x14ac:dyDescent="0.3">
      <c r="A4" s="43" t="s">
        <v>54</v>
      </c>
      <c r="B4" s="15" t="s">
        <v>47</v>
      </c>
      <c r="C4" s="3"/>
      <c r="D4" s="30"/>
      <c r="E4" s="19"/>
      <c r="F4" s="19"/>
    </row>
    <row r="5" spans="1:6" s="13" customFormat="1" ht="33" x14ac:dyDescent="0.3">
      <c r="A5" s="43" t="s">
        <v>54</v>
      </c>
      <c r="B5" s="15" t="s">
        <v>48</v>
      </c>
      <c r="C5" s="3"/>
      <c r="D5" s="30"/>
      <c r="E5" s="19"/>
      <c r="F5" s="19"/>
    </row>
    <row r="6" spans="1:6" ht="33" x14ac:dyDescent="0.3">
      <c r="A6" s="43" t="s">
        <v>54</v>
      </c>
      <c r="B6" s="16" t="s">
        <v>49</v>
      </c>
    </row>
    <row r="7" spans="1:6" ht="66" x14ac:dyDescent="0.3">
      <c r="A7" s="43" t="s">
        <v>54</v>
      </c>
      <c r="B7" s="15" t="s">
        <v>112</v>
      </c>
    </row>
    <row r="8" spans="1:6" x14ac:dyDescent="0.3">
      <c r="A8" s="43"/>
      <c r="B8" s="102" t="s">
        <v>110</v>
      </c>
    </row>
    <row r="9" spans="1:6" ht="181.5" x14ac:dyDescent="0.3">
      <c r="A9" s="43"/>
      <c r="B9" s="15" t="s">
        <v>111</v>
      </c>
    </row>
    <row r="10" spans="1:6" x14ac:dyDescent="0.3">
      <c r="A10" s="43"/>
      <c r="B10" s="102" t="s">
        <v>113</v>
      </c>
    </row>
    <row r="11" spans="1:6" ht="264" x14ac:dyDescent="0.3">
      <c r="A11" s="43"/>
      <c r="B11" s="15" t="s">
        <v>114</v>
      </c>
    </row>
    <row r="12" spans="1:6" x14ac:dyDescent="0.3">
      <c r="A12" s="43"/>
      <c r="B12" s="102" t="s">
        <v>115</v>
      </c>
    </row>
    <row r="13" spans="1:6" ht="38.25" customHeight="1" x14ac:dyDescent="0.3">
      <c r="A13" s="43"/>
      <c r="B13" s="15" t="s">
        <v>116</v>
      </c>
    </row>
    <row r="14" spans="1:6" ht="351.75" customHeight="1" x14ac:dyDescent="0.3">
      <c r="A14" s="43"/>
      <c r="B14" s="15" t="s">
        <v>123</v>
      </c>
    </row>
    <row r="16" spans="1:6" s="26" customFormat="1" ht="115.5" x14ac:dyDescent="0.2">
      <c r="A16" s="43"/>
      <c r="B16" s="15" t="s">
        <v>118</v>
      </c>
      <c r="C16" s="27"/>
      <c r="D16" s="28"/>
      <c r="E16" s="25"/>
      <c r="F16" s="25"/>
    </row>
    <row r="17" spans="1:6" s="26" customFormat="1" ht="49.5" x14ac:dyDescent="0.2">
      <c r="A17" s="43"/>
      <c r="B17" s="15" t="s">
        <v>42</v>
      </c>
      <c r="C17" s="27"/>
      <c r="D17" s="28"/>
      <c r="E17" s="25"/>
      <c r="F17" s="25"/>
    </row>
    <row r="18" spans="1:6" s="26" customFormat="1" x14ac:dyDescent="0.2">
      <c r="A18" s="43"/>
      <c r="B18" s="16" t="s">
        <v>43</v>
      </c>
      <c r="C18" s="32"/>
      <c r="D18" s="33"/>
      <c r="E18" s="25"/>
      <c r="F18" s="25"/>
    </row>
    <row r="19" spans="1:6" s="26" customFormat="1" ht="66" x14ac:dyDescent="0.2">
      <c r="A19" s="43"/>
      <c r="B19" s="16" t="s">
        <v>44</v>
      </c>
      <c r="C19" s="27"/>
      <c r="D19" s="28"/>
      <c r="E19" s="25"/>
      <c r="F19" s="25"/>
    </row>
    <row r="20" spans="1:6" s="26" customFormat="1" ht="33" x14ac:dyDescent="0.2">
      <c r="A20" s="43"/>
      <c r="B20" s="16" t="s">
        <v>45</v>
      </c>
      <c r="C20" s="27"/>
      <c r="D20" s="28"/>
      <c r="E20" s="25"/>
      <c r="F20" s="25"/>
    </row>
    <row r="21" spans="1:6" s="26" customFormat="1" ht="33" x14ac:dyDescent="0.2">
      <c r="A21" s="43"/>
      <c r="B21" s="16" t="s">
        <v>52</v>
      </c>
      <c r="C21" s="27"/>
      <c r="D21" s="28"/>
      <c r="E21" s="25"/>
      <c r="F21" s="25"/>
    </row>
    <row r="22" spans="1:6" s="26" customFormat="1" ht="49.5" x14ac:dyDescent="0.2">
      <c r="A22" s="43"/>
      <c r="B22" s="16" t="s">
        <v>53</v>
      </c>
      <c r="C22" s="27"/>
      <c r="D22" s="28"/>
      <c r="E22" s="25"/>
      <c r="F22" s="25"/>
    </row>
    <row r="23" spans="1:6" ht="42.75" customHeight="1" x14ac:dyDescent="0.3">
      <c r="A23" s="43"/>
      <c r="B23" s="15" t="s">
        <v>117</v>
      </c>
    </row>
    <row r="24" spans="1:6" s="26" customFormat="1" ht="49.5" x14ac:dyDescent="0.2">
      <c r="A24" s="44"/>
      <c r="B24" s="16" t="s">
        <v>50</v>
      </c>
      <c r="C24" s="33"/>
      <c r="D24" s="34"/>
      <c r="E24" s="25"/>
      <c r="F24" s="25"/>
    </row>
    <row r="25" spans="1:6" s="26" customFormat="1" ht="33" x14ac:dyDescent="0.2">
      <c r="A25" s="44"/>
      <c r="B25" s="16" t="s">
        <v>51</v>
      </c>
      <c r="C25" s="27"/>
      <c r="D25" s="28"/>
      <c r="E25" s="25"/>
      <c r="F25" s="25"/>
    </row>
    <row r="26" spans="1:6" s="26" customFormat="1" ht="49.5" x14ac:dyDescent="0.2">
      <c r="A26" s="44"/>
      <c r="B26" s="16" t="s">
        <v>119</v>
      </c>
      <c r="C26" s="27"/>
      <c r="D26" s="28"/>
      <c r="E26" s="25"/>
      <c r="F26" s="25"/>
    </row>
    <row r="27" spans="1:6" s="26" customFormat="1" x14ac:dyDescent="0.2">
      <c r="A27" s="44"/>
      <c r="B27" s="16" t="s">
        <v>43</v>
      </c>
      <c r="C27" s="27"/>
      <c r="D27" s="28"/>
      <c r="E27" s="25"/>
      <c r="F27" s="25"/>
    </row>
    <row r="28" spans="1:6" s="26" customFormat="1" ht="49.5" x14ac:dyDescent="0.2">
      <c r="A28" s="44"/>
      <c r="B28" s="16" t="s">
        <v>120</v>
      </c>
      <c r="C28" s="27"/>
      <c r="D28" s="28"/>
      <c r="E28" s="25"/>
      <c r="F28" s="25"/>
    </row>
    <row r="29" spans="1:6" s="26" customFormat="1" ht="82.5" x14ac:dyDescent="0.2">
      <c r="A29" s="44"/>
      <c r="B29" s="16" t="s">
        <v>124</v>
      </c>
      <c r="C29" s="27"/>
      <c r="D29" s="28"/>
      <c r="E29" s="25"/>
      <c r="F29" s="25"/>
    </row>
    <row r="30" spans="1:6" s="26" customFormat="1" ht="33" x14ac:dyDescent="0.2">
      <c r="A30" s="44"/>
      <c r="B30" s="16" t="s">
        <v>125</v>
      </c>
      <c r="C30" s="27"/>
      <c r="D30" s="28"/>
      <c r="E30" s="25"/>
      <c r="F30" s="25"/>
    </row>
    <row r="31" spans="1:6" s="26" customFormat="1" ht="66" x14ac:dyDescent="0.2">
      <c r="A31" s="44"/>
      <c r="B31" s="16" t="s">
        <v>121</v>
      </c>
      <c r="C31" s="27"/>
      <c r="D31" s="28"/>
      <c r="E31" s="25"/>
      <c r="F31" s="25"/>
    </row>
    <row r="32" spans="1:6" s="26" customFormat="1" ht="33" x14ac:dyDescent="0.2">
      <c r="A32" s="44"/>
      <c r="B32" s="16" t="s">
        <v>52</v>
      </c>
      <c r="C32" s="27"/>
      <c r="D32" s="28"/>
      <c r="E32" s="25"/>
      <c r="F32" s="25"/>
    </row>
    <row r="33" spans="1:6" s="26" customFormat="1" ht="66" x14ac:dyDescent="0.2">
      <c r="A33" s="44"/>
      <c r="B33" s="16" t="s">
        <v>122</v>
      </c>
      <c r="C33" s="27"/>
      <c r="D33" s="28"/>
      <c r="E33" s="25"/>
      <c r="F33" s="25"/>
    </row>
    <row r="34" spans="1:6" s="26" customFormat="1" x14ac:dyDescent="0.2">
      <c r="A34" s="44"/>
      <c r="B34" s="16"/>
      <c r="C34" s="27"/>
      <c r="D34" s="28"/>
      <c r="E34" s="25"/>
      <c r="F34" s="25"/>
    </row>
    <row r="35" spans="1:6" s="26" customFormat="1" x14ac:dyDescent="0.2">
      <c r="A35" s="44"/>
      <c r="B35" s="16"/>
      <c r="C35" s="27"/>
      <c r="D35" s="28"/>
      <c r="E35" s="25"/>
      <c r="F35" s="25"/>
    </row>
    <row r="36" spans="1:6" s="26" customFormat="1" x14ac:dyDescent="0.2">
      <c r="A36" s="44"/>
      <c r="B36" s="16"/>
      <c r="C36" s="27"/>
      <c r="D36" s="28"/>
      <c r="E36" s="25"/>
      <c r="F36" s="25"/>
    </row>
    <row r="37" spans="1:6" s="26" customFormat="1" x14ac:dyDescent="0.2">
      <c r="A37" s="44"/>
      <c r="B37" s="16"/>
      <c r="C37" s="27"/>
      <c r="D37" s="28"/>
      <c r="E37" s="25"/>
      <c r="F37" s="25"/>
    </row>
    <row r="38" spans="1:6" s="26" customFormat="1" x14ac:dyDescent="0.2">
      <c r="A38" s="44"/>
      <c r="B38" s="16"/>
      <c r="C38" s="27"/>
      <c r="D38" s="28"/>
      <c r="E38" s="25"/>
      <c r="F38" s="25"/>
    </row>
    <row r="39" spans="1:6" s="26" customFormat="1" x14ac:dyDescent="0.2">
      <c r="A39" s="44"/>
      <c r="B39" s="16"/>
      <c r="C39" s="27"/>
      <c r="D39" s="28"/>
      <c r="E39" s="25"/>
      <c r="F39" s="25"/>
    </row>
    <row r="40" spans="1:6" s="26" customFormat="1" x14ac:dyDescent="0.2">
      <c r="A40" s="44"/>
      <c r="B40" s="16"/>
      <c r="C40" s="27"/>
      <c r="D40" s="28"/>
      <c r="E40" s="25"/>
      <c r="F40" s="25"/>
    </row>
    <row r="41" spans="1:6" s="26" customFormat="1" x14ac:dyDescent="0.2">
      <c r="A41" s="44"/>
      <c r="B41" s="16"/>
      <c r="C41" s="27"/>
      <c r="D41" s="28"/>
      <c r="E41" s="25"/>
      <c r="F41" s="25"/>
    </row>
    <row r="42" spans="1:6" s="26" customFormat="1" x14ac:dyDescent="0.2">
      <c r="A42" s="44"/>
      <c r="B42" s="16"/>
      <c r="C42" s="27"/>
      <c r="D42" s="28"/>
      <c r="E42" s="25"/>
      <c r="F42" s="25"/>
    </row>
    <row r="43" spans="1:6" s="26" customFormat="1" x14ac:dyDescent="0.2">
      <c r="A43" s="44"/>
      <c r="B43" s="16"/>
      <c r="C43" s="27"/>
      <c r="D43" s="28"/>
      <c r="E43" s="25"/>
      <c r="F43" s="25"/>
    </row>
    <row r="44" spans="1:6" s="26" customFormat="1" x14ac:dyDescent="0.2">
      <c r="A44" s="44"/>
      <c r="B44" s="16"/>
      <c r="C44" s="27"/>
      <c r="D44" s="28"/>
      <c r="E44" s="25"/>
      <c r="F44" s="25"/>
    </row>
  </sheetData>
  <sheetProtection password="C9DF" sheet="1" objects="1" scenarios="1" selectLockedCells="1"/>
  <mergeCells count="1">
    <mergeCell ref="A1:B1"/>
  </mergeCells>
  <pageMargins left="0.9055118110236221" right="0.39370078740157483" top="0.9055118110236221" bottom="0.94488188976377963" header="0.39370078740157483" footer="0.39370078740157483"/>
  <pageSetup paperSize="9" firstPageNumber="38" orientation="portrait" r:id="rId1"/>
  <headerFooter>
    <oddHeader>&amp;L&amp;"Arial Narrow,Regular"&amp;8                                  UREĐENJE I REKONSTRUKCIJA PJEŠAČKO - BICIKLISTIČKIH STAZA I ZELENIH POVRŠINA&amp;C&amp;"Arial Narrow,Bold"
Troškovnik građevinskih radova&amp;R&amp;"Arial Narrow,Regular"&amp;8T.D.: 0221</oddHeader>
    <oddFooter>&amp;L&amp;"Arial Narrow,Regular"&amp;8ARHITEKTONSKI STUDIO RENE d.o.o.&amp;C&amp;"Arial Narrow,Regular"&amp;8Zadar, veljača 2021.&amp;R&amp;P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8"/>
  <sheetViews>
    <sheetView view="pageLayout" zoomScaleNormal="100" zoomScaleSheetLayoutView="90" workbookViewId="0">
      <selection activeCell="E6" sqref="E6"/>
    </sheetView>
  </sheetViews>
  <sheetFormatPr defaultColWidth="9.140625" defaultRowHeight="16.5" x14ac:dyDescent="0.3"/>
  <cols>
    <col min="1" max="1" width="7.42578125" style="202" customWidth="1"/>
    <col min="2" max="2" width="39.140625" style="191" customWidth="1"/>
    <col min="3" max="3" width="10" style="176" customWidth="1"/>
    <col min="4" max="4" width="10" style="177" customWidth="1"/>
    <col min="5" max="6" width="10" style="178" customWidth="1"/>
    <col min="7" max="16384" width="9.140625" style="45"/>
  </cols>
  <sheetData>
    <row r="1" spans="1:6" s="72" customFormat="1" ht="18" x14ac:dyDescent="0.25">
      <c r="A1" s="169" t="s">
        <v>22</v>
      </c>
      <c r="B1" s="170" t="s">
        <v>23</v>
      </c>
      <c r="C1" s="171"/>
      <c r="D1" s="172"/>
      <c r="E1" s="173"/>
      <c r="F1" s="173"/>
    </row>
    <row r="2" spans="1:6" s="41" customFormat="1" x14ac:dyDescent="0.3">
      <c r="A2" s="174"/>
      <c r="B2" s="175"/>
      <c r="C2" s="176"/>
      <c r="D2" s="177"/>
      <c r="E2" s="178"/>
      <c r="F2" s="178"/>
    </row>
    <row r="3" spans="1:6" s="41" customFormat="1" x14ac:dyDescent="0.3">
      <c r="A3" s="179" t="s">
        <v>24</v>
      </c>
      <c r="B3" s="180" t="s">
        <v>55</v>
      </c>
      <c r="C3" s="181"/>
      <c r="D3" s="182"/>
      <c r="E3" s="183"/>
      <c r="F3" s="183"/>
    </row>
    <row r="4" spans="1:6" s="41" customFormat="1" ht="180" customHeight="1" x14ac:dyDescent="0.25">
      <c r="A4" s="442" t="s">
        <v>77</v>
      </c>
      <c r="B4" s="442"/>
      <c r="C4" s="442"/>
      <c r="D4" s="442"/>
      <c r="E4" s="442"/>
      <c r="F4" s="442"/>
    </row>
    <row r="5" spans="1:6" s="73" customFormat="1" ht="22.5" customHeight="1" x14ac:dyDescent="0.25">
      <c r="A5" s="184" t="s">
        <v>13</v>
      </c>
      <c r="B5" s="184" t="s">
        <v>14</v>
      </c>
      <c r="C5" s="185" t="s">
        <v>16</v>
      </c>
      <c r="D5" s="186" t="s">
        <v>15</v>
      </c>
      <c r="E5" s="187" t="s">
        <v>153</v>
      </c>
      <c r="F5" s="187" t="s">
        <v>154</v>
      </c>
    </row>
    <row r="6" spans="1:6" s="70" customFormat="1" ht="149.25" customHeight="1" x14ac:dyDescent="0.3">
      <c r="A6" s="441" t="s">
        <v>17</v>
      </c>
      <c r="B6" s="188" t="s">
        <v>126</v>
      </c>
      <c r="C6" s="176" t="s">
        <v>57</v>
      </c>
      <c r="D6" s="189">
        <v>1</v>
      </c>
      <c r="E6" s="203"/>
      <c r="F6" s="178">
        <f>D6*E6</f>
        <v>0</v>
      </c>
    </row>
    <row r="7" spans="1:6" ht="18.75" customHeight="1" x14ac:dyDescent="0.3">
      <c r="A7" s="440"/>
      <c r="E7" s="204"/>
    </row>
    <row r="8" spans="1:6" s="108" customFormat="1" ht="138" customHeight="1" x14ac:dyDescent="0.3">
      <c r="A8" s="443" t="s">
        <v>18</v>
      </c>
      <c r="B8" s="103" t="s">
        <v>130</v>
      </c>
      <c r="C8" s="104"/>
      <c r="D8" s="105"/>
      <c r="E8" s="106"/>
      <c r="F8" s="107"/>
    </row>
    <row r="9" spans="1:6" s="108" customFormat="1" ht="20.25" customHeight="1" x14ac:dyDescent="0.3">
      <c r="A9" s="444"/>
      <c r="B9" s="109"/>
      <c r="C9" s="113" t="s">
        <v>57</v>
      </c>
      <c r="D9" s="110">
        <v>1</v>
      </c>
      <c r="E9" s="121"/>
      <c r="F9" s="111">
        <f>D9*E9</f>
        <v>0</v>
      </c>
    </row>
    <row r="10" spans="1:6" s="108" customFormat="1" ht="20.25" customHeight="1" x14ac:dyDescent="0.3">
      <c r="A10" s="135"/>
      <c r="B10" s="109"/>
      <c r="C10" s="113"/>
      <c r="D10" s="110"/>
      <c r="E10" s="121"/>
      <c r="F10" s="111"/>
    </row>
    <row r="11" spans="1:6" s="70" customFormat="1" ht="77.25" customHeight="1" x14ac:dyDescent="0.3">
      <c r="A11" s="440" t="s">
        <v>67</v>
      </c>
      <c r="B11" s="188" t="s">
        <v>76</v>
      </c>
      <c r="C11" s="176" t="s">
        <v>59</v>
      </c>
      <c r="D11" s="189">
        <v>17</v>
      </c>
      <c r="E11" s="205"/>
      <c r="F11" s="178">
        <f>D11*E11</f>
        <v>0</v>
      </c>
    </row>
    <row r="12" spans="1:6" ht="26.25" customHeight="1" x14ac:dyDescent="0.3">
      <c r="A12" s="440"/>
      <c r="E12" s="204"/>
    </row>
    <row r="13" spans="1:6" ht="409.5" customHeight="1" x14ac:dyDescent="0.3">
      <c r="A13" s="192" t="s">
        <v>127</v>
      </c>
      <c r="B13" s="193" t="s">
        <v>132</v>
      </c>
      <c r="C13" s="176" t="s">
        <v>57</v>
      </c>
      <c r="D13" s="177">
        <v>1</v>
      </c>
      <c r="E13" s="204"/>
      <c r="F13" s="178">
        <f>D13*E13</f>
        <v>0</v>
      </c>
    </row>
    <row r="14" spans="1:6" ht="33" customHeight="1" x14ac:dyDescent="0.3">
      <c r="A14" s="194"/>
    </row>
    <row r="15" spans="1:6" s="74" customFormat="1" ht="19.7" customHeight="1" x14ac:dyDescent="0.25">
      <c r="A15" s="195" t="s">
        <v>20</v>
      </c>
      <c r="B15" s="196" t="s">
        <v>56</v>
      </c>
      <c r="C15" s="197"/>
      <c r="D15" s="198"/>
      <c r="E15" s="199"/>
      <c r="F15" s="200">
        <f>SUM(F1:F14)</f>
        <v>0</v>
      </c>
    </row>
    <row r="16" spans="1:6" hidden="1" x14ac:dyDescent="0.3">
      <c r="A16" s="201"/>
    </row>
    <row r="17" spans="2:2" ht="17.100000000000001" customHeight="1" x14ac:dyDescent="0.3"/>
    <row r="18" spans="2:2" x14ac:dyDescent="0.3">
      <c r="B18" s="193"/>
    </row>
  </sheetData>
  <sheetProtection password="C9DF" sheet="1" objects="1" scenarios="1" selectLockedCells="1"/>
  <protectedRanges>
    <protectedRange sqref="E6:E7 E11:E14" name="Range1"/>
    <protectedRange sqref="E8:E10" name="Range1_2"/>
  </protectedRanges>
  <mergeCells count="4">
    <mergeCell ref="A11:A12"/>
    <mergeCell ref="A6:A7"/>
    <mergeCell ref="A4:F4"/>
    <mergeCell ref="A8:A9"/>
  </mergeCells>
  <pageMargins left="0.9055118110236221" right="0.39370078740157483" top="0.9055118110236221" bottom="0.94488188976377963" header="0.39370078740157483" footer="0.39370078740157483"/>
  <pageSetup paperSize="9" firstPageNumber="38" orientation="portrait" r:id="rId1"/>
  <headerFooter>
    <oddHeader>&amp;L&amp;"Arial Narrow,Regular"&amp;8                                  UREĐENJE I REKONSTRUKCIJA PJEŠAČKO - BICIKLISTIČKIH STAZA I ZELENIH POVRŠINA&amp;C&amp;"Arial Narrow,Bold"
Troškovnik građevinskih radova&amp;R&amp;"Arial Narrow,Regular"&amp;8T.D.: 0221</oddHeader>
    <oddFooter>&amp;L&amp;"Arial Narrow,Regular"&amp;8ARHITEKTONSKI STUDIO RENE d.o.o.&amp;C&amp;"Arial Narrow,Regular"&amp;8Zadar, veljača 2021.&amp;R&amp;P</oddFooter>
  </headerFooter>
  <rowBreaks count="1" manualBreakCount="1">
    <brk id="1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5"/>
  <sheetViews>
    <sheetView view="pageBreakPreview" topLeftCell="A48" zoomScale="130" zoomScaleNormal="100" zoomScaleSheetLayoutView="130" workbookViewId="0">
      <selection activeCell="E29" sqref="E29"/>
    </sheetView>
  </sheetViews>
  <sheetFormatPr defaultColWidth="9.140625" defaultRowHeight="16.5" x14ac:dyDescent="0.3"/>
  <cols>
    <col min="1" max="1" width="7.42578125" style="202" customWidth="1"/>
    <col min="2" max="2" width="39.140625" style="191" customWidth="1"/>
    <col min="3" max="3" width="7" style="176" customWidth="1"/>
    <col min="4" max="4" width="9.140625" style="407" customWidth="1"/>
    <col min="5" max="5" width="8.85546875" style="416" customWidth="1"/>
    <col min="6" max="6" width="11.140625" style="416" customWidth="1"/>
    <col min="7" max="16384" width="9.140625" style="45"/>
  </cols>
  <sheetData>
    <row r="1" spans="1:6" s="41" customFormat="1" x14ac:dyDescent="0.3">
      <c r="A1" s="179" t="s">
        <v>26</v>
      </c>
      <c r="B1" s="180" t="s">
        <v>25</v>
      </c>
      <c r="C1" s="181"/>
      <c r="D1" s="406"/>
      <c r="E1" s="415"/>
      <c r="F1" s="415"/>
    </row>
    <row r="2" spans="1:6" s="41" customFormat="1" x14ac:dyDescent="0.3">
      <c r="A2" s="174"/>
      <c r="B2" s="175"/>
      <c r="C2" s="176"/>
      <c r="D2" s="407"/>
      <c r="E2" s="416"/>
      <c r="F2" s="416"/>
    </row>
    <row r="3" spans="1:6" s="41" customFormat="1" x14ac:dyDescent="0.3">
      <c r="A3" s="206" t="s">
        <v>40</v>
      </c>
      <c r="B3" s="175"/>
      <c r="C3" s="176"/>
      <c r="D3" s="407"/>
      <c r="E3" s="416"/>
      <c r="F3" s="416"/>
    </row>
    <row r="4" spans="1:6" s="41" customFormat="1" x14ac:dyDescent="0.3">
      <c r="A4" s="206"/>
      <c r="B4" s="175"/>
      <c r="C4" s="176"/>
      <c r="D4" s="407"/>
      <c r="E4" s="416"/>
      <c r="F4" s="416"/>
    </row>
    <row r="5" spans="1:6" s="41" customFormat="1" ht="384" customHeight="1" x14ac:dyDescent="0.25">
      <c r="A5" s="445" t="s">
        <v>147</v>
      </c>
      <c r="B5" s="446"/>
      <c r="C5" s="446"/>
      <c r="D5" s="446"/>
      <c r="E5" s="446"/>
      <c r="F5" s="446"/>
    </row>
    <row r="6" spans="1:6" s="41" customFormat="1" ht="15" customHeight="1" x14ac:dyDescent="0.2">
      <c r="A6" s="207"/>
      <c r="B6" s="208"/>
      <c r="C6" s="208"/>
      <c r="D6" s="408"/>
      <c r="E6" s="408"/>
      <c r="F6" s="421"/>
    </row>
    <row r="7" spans="1:6" s="41" customFormat="1" ht="246" customHeight="1" x14ac:dyDescent="0.25">
      <c r="A7" s="447" t="s">
        <v>93</v>
      </c>
      <c r="B7" s="447"/>
      <c r="C7" s="447"/>
      <c r="D7" s="447"/>
      <c r="E7" s="447"/>
      <c r="F7" s="447"/>
    </row>
    <row r="8" spans="1:6" s="70" customFormat="1" ht="29.25" customHeight="1" x14ac:dyDescent="0.25">
      <c r="A8" s="184" t="s">
        <v>13</v>
      </c>
      <c r="B8" s="184" t="s">
        <v>14</v>
      </c>
      <c r="C8" s="185" t="s">
        <v>16</v>
      </c>
      <c r="D8" s="186" t="s">
        <v>15</v>
      </c>
      <c r="E8" s="187" t="s">
        <v>153</v>
      </c>
      <c r="F8" s="405" t="s">
        <v>154</v>
      </c>
    </row>
    <row r="9" spans="1:6" s="70" customFormat="1" ht="20.25" customHeight="1" x14ac:dyDescent="0.25">
      <c r="A9" s="402"/>
      <c r="B9" s="402"/>
      <c r="C9" s="209"/>
      <c r="D9" s="403"/>
      <c r="E9" s="211"/>
      <c r="F9" s="210"/>
    </row>
    <row r="10" spans="1:6" ht="181.5" customHeight="1" x14ac:dyDescent="0.3">
      <c r="A10" s="440" t="s">
        <v>27</v>
      </c>
      <c r="B10" s="188" t="s">
        <v>131</v>
      </c>
      <c r="C10" s="176" t="s">
        <v>19</v>
      </c>
      <c r="D10" s="409">
        <v>1158</v>
      </c>
      <c r="E10" s="203"/>
      <c r="F10" s="416">
        <f>D10*E10</f>
        <v>0</v>
      </c>
    </row>
    <row r="11" spans="1:6" x14ac:dyDescent="0.3">
      <c r="A11" s="440"/>
    </row>
    <row r="12" spans="1:6" ht="185.25" customHeight="1" x14ac:dyDescent="0.3">
      <c r="A12" s="440" t="s">
        <v>29</v>
      </c>
      <c r="B12" s="193" t="s">
        <v>80</v>
      </c>
      <c r="C12" s="176" t="s">
        <v>19</v>
      </c>
      <c r="D12" s="407">
        <v>50</v>
      </c>
      <c r="E12" s="232"/>
      <c r="F12" s="416">
        <f>D12*E12</f>
        <v>0</v>
      </c>
    </row>
    <row r="13" spans="1:6" x14ac:dyDescent="0.3">
      <c r="A13" s="440"/>
      <c r="B13" s="193"/>
    </row>
    <row r="14" spans="1:6" ht="177.75" customHeight="1" x14ac:dyDescent="0.3">
      <c r="A14" s="194" t="s">
        <v>30</v>
      </c>
      <c r="B14" s="193" t="s">
        <v>148</v>
      </c>
      <c r="C14" s="176" t="s">
        <v>19</v>
      </c>
      <c r="D14" s="407">
        <v>15.3</v>
      </c>
      <c r="E14" s="232"/>
      <c r="F14" s="416">
        <f>D14*E14</f>
        <v>0</v>
      </c>
    </row>
    <row r="15" spans="1:6" ht="141" hidden="1" customHeight="1" x14ac:dyDescent="0.3">
      <c r="A15" s="194"/>
      <c r="B15" s="193"/>
    </row>
    <row r="16" spans="1:6" ht="78.75" customHeight="1" x14ac:dyDescent="0.3">
      <c r="A16" s="194"/>
      <c r="B16" s="193"/>
    </row>
    <row r="17" spans="1:6" s="70" customFormat="1" ht="37.5" customHeight="1" x14ac:dyDescent="0.25">
      <c r="A17" s="184" t="s">
        <v>13</v>
      </c>
      <c r="B17" s="184" t="s">
        <v>14</v>
      </c>
      <c r="C17" s="185" t="s">
        <v>16</v>
      </c>
      <c r="D17" s="186" t="s">
        <v>15</v>
      </c>
      <c r="E17" s="187" t="s">
        <v>153</v>
      </c>
      <c r="F17" s="405" t="s">
        <v>154</v>
      </c>
    </row>
    <row r="18" spans="1:6" x14ac:dyDescent="0.3">
      <c r="A18" s="194"/>
      <c r="B18" s="193"/>
    </row>
    <row r="19" spans="1:6" ht="153.75" customHeight="1" x14ac:dyDescent="0.3">
      <c r="A19" s="192" t="s">
        <v>31</v>
      </c>
      <c r="B19" s="193" t="s">
        <v>135</v>
      </c>
    </row>
    <row r="20" spans="1:6" x14ac:dyDescent="0.3">
      <c r="A20" s="212"/>
      <c r="B20" s="191" t="s">
        <v>133</v>
      </c>
      <c r="C20" s="176" t="s">
        <v>28</v>
      </c>
      <c r="D20" s="407">
        <v>300</v>
      </c>
      <c r="E20" s="232"/>
      <c r="F20" s="416">
        <f>D20*E20</f>
        <v>0</v>
      </c>
    </row>
    <row r="21" spans="1:6" x14ac:dyDescent="0.3">
      <c r="A21" s="192"/>
      <c r="B21" s="191" t="s">
        <v>134</v>
      </c>
      <c r="C21" s="176" t="s">
        <v>367</v>
      </c>
      <c r="D21" s="407">
        <v>25</v>
      </c>
      <c r="E21" s="232"/>
      <c r="F21" s="416">
        <f>D21*E21</f>
        <v>0</v>
      </c>
    </row>
    <row r="22" spans="1:6" x14ac:dyDescent="0.3">
      <c r="A22" s="194"/>
      <c r="B22" s="213"/>
    </row>
    <row r="23" spans="1:6" ht="181.5" x14ac:dyDescent="0.3">
      <c r="A23" s="194" t="s">
        <v>32</v>
      </c>
      <c r="B23" s="193" t="s">
        <v>149</v>
      </c>
      <c r="C23" s="176" t="s">
        <v>28</v>
      </c>
      <c r="D23" s="407">
        <v>300</v>
      </c>
      <c r="E23" s="232"/>
      <c r="F23" s="416">
        <f>D23*E23</f>
        <v>0</v>
      </c>
    </row>
    <row r="24" spans="1:6" x14ac:dyDescent="0.3">
      <c r="A24" s="194"/>
      <c r="B24" s="193"/>
    </row>
    <row r="25" spans="1:6" ht="165" customHeight="1" x14ac:dyDescent="0.3">
      <c r="A25" s="194" t="s">
        <v>33</v>
      </c>
      <c r="B25" s="193" t="s">
        <v>150</v>
      </c>
      <c r="C25" s="176" t="s">
        <v>367</v>
      </c>
      <c r="D25" s="407">
        <v>1026</v>
      </c>
      <c r="E25" s="232"/>
      <c r="F25" s="416">
        <f>D25*E25</f>
        <v>0</v>
      </c>
    </row>
    <row r="26" spans="1:6" ht="112.5" customHeight="1" x14ac:dyDescent="0.3">
      <c r="A26" s="194"/>
      <c r="B26" s="193"/>
    </row>
    <row r="27" spans="1:6" ht="29.25" customHeight="1" x14ac:dyDescent="0.25">
      <c r="A27" s="184" t="s">
        <v>13</v>
      </c>
      <c r="B27" s="184" t="s">
        <v>14</v>
      </c>
      <c r="C27" s="185" t="s">
        <v>16</v>
      </c>
      <c r="D27" s="186" t="s">
        <v>15</v>
      </c>
      <c r="E27" s="187" t="s">
        <v>153</v>
      </c>
      <c r="F27" s="405" t="s">
        <v>154</v>
      </c>
    </row>
    <row r="28" spans="1:6" x14ac:dyDescent="0.3">
      <c r="A28" s="194"/>
      <c r="B28" s="193"/>
      <c r="D28" s="410"/>
    </row>
    <row r="29" spans="1:6" ht="207.75" customHeight="1" x14ac:dyDescent="0.3">
      <c r="A29" s="194" t="s">
        <v>85</v>
      </c>
      <c r="B29" s="193" t="s">
        <v>136</v>
      </c>
      <c r="C29" s="176" t="s">
        <v>28</v>
      </c>
      <c r="D29" s="407">
        <v>2040</v>
      </c>
      <c r="E29" s="232"/>
      <c r="F29" s="416">
        <f>D29*E29</f>
        <v>0</v>
      </c>
    </row>
    <row r="30" spans="1:6" x14ac:dyDescent="0.3">
      <c r="A30" s="194"/>
      <c r="B30" s="193"/>
    </row>
    <row r="31" spans="1:6" ht="165" x14ac:dyDescent="0.3">
      <c r="A31" s="194" t="s">
        <v>86</v>
      </c>
      <c r="B31" s="193" t="s">
        <v>137</v>
      </c>
    </row>
    <row r="32" spans="1:6" x14ac:dyDescent="0.3">
      <c r="A32" s="194"/>
      <c r="B32" s="214" t="s">
        <v>78</v>
      </c>
      <c r="C32" s="176" t="s">
        <v>19</v>
      </c>
      <c r="D32" s="409">
        <v>883</v>
      </c>
      <c r="E32" s="203"/>
      <c r="F32" s="416">
        <f>D32*E32</f>
        <v>0</v>
      </c>
    </row>
    <row r="33" spans="1:7" ht="36.75" customHeight="1" x14ac:dyDescent="0.25">
      <c r="A33" s="194"/>
      <c r="B33" s="214" t="s">
        <v>128</v>
      </c>
      <c r="C33" s="404" t="s">
        <v>28</v>
      </c>
      <c r="D33" s="411">
        <v>4412</v>
      </c>
      <c r="E33" s="233"/>
      <c r="F33" s="418">
        <f>D33*E33</f>
        <v>0</v>
      </c>
    </row>
    <row r="34" spans="1:7" ht="77.25" customHeight="1" x14ac:dyDescent="0.3">
      <c r="A34" s="194"/>
      <c r="B34" s="214"/>
    </row>
    <row r="35" spans="1:7" ht="168" customHeight="1" x14ac:dyDescent="0.3">
      <c r="A35" s="194"/>
      <c r="B35" s="214"/>
    </row>
    <row r="36" spans="1:7" x14ac:dyDescent="0.25">
      <c r="A36" s="184" t="s">
        <v>13</v>
      </c>
      <c r="B36" s="184" t="s">
        <v>14</v>
      </c>
      <c r="C36" s="185" t="s">
        <v>16</v>
      </c>
      <c r="D36" s="186" t="s">
        <v>15</v>
      </c>
      <c r="E36" s="187" t="s">
        <v>153</v>
      </c>
      <c r="F36" s="405" t="s">
        <v>154</v>
      </c>
    </row>
    <row r="37" spans="1:7" x14ac:dyDescent="0.3">
      <c r="A37" s="194"/>
      <c r="B37" s="214"/>
    </row>
    <row r="38" spans="1:7" ht="195.75" customHeight="1" x14ac:dyDescent="0.3">
      <c r="A38" s="194" t="s">
        <v>138</v>
      </c>
      <c r="B38" s="193" t="s">
        <v>139</v>
      </c>
    </row>
    <row r="39" spans="1:7" ht="17.100000000000001" customHeight="1" x14ac:dyDescent="0.3">
      <c r="A39" s="194"/>
      <c r="B39" s="215" t="s">
        <v>78</v>
      </c>
      <c r="C39" s="176" t="s">
        <v>19</v>
      </c>
      <c r="D39" s="409">
        <v>410</v>
      </c>
      <c r="E39" s="203"/>
      <c r="F39" s="416">
        <f>D39*E39</f>
        <v>0</v>
      </c>
      <c r="G39" s="97"/>
    </row>
    <row r="40" spans="1:7" s="74" customFormat="1" ht="19.7" customHeight="1" x14ac:dyDescent="0.3">
      <c r="A40" s="194"/>
      <c r="B40" s="215" t="s">
        <v>129</v>
      </c>
      <c r="C40" s="176" t="s">
        <v>28</v>
      </c>
      <c r="D40" s="407">
        <v>2040</v>
      </c>
      <c r="E40" s="232"/>
      <c r="F40" s="416">
        <f>D40*E40</f>
        <v>0</v>
      </c>
      <c r="G40" s="122"/>
    </row>
    <row r="41" spans="1:7" s="122" customFormat="1" ht="19.7" customHeight="1" x14ac:dyDescent="0.3">
      <c r="A41" s="194"/>
      <c r="B41" s="215"/>
      <c r="C41" s="176"/>
      <c r="D41" s="407"/>
      <c r="E41" s="232"/>
      <c r="F41" s="416"/>
    </row>
    <row r="42" spans="1:7" s="122" customFormat="1" ht="198" x14ac:dyDescent="0.3">
      <c r="A42" s="194" t="s">
        <v>87</v>
      </c>
      <c r="B42" s="193" t="s">
        <v>140</v>
      </c>
      <c r="C42" s="176"/>
      <c r="D42" s="407"/>
      <c r="E42" s="416"/>
      <c r="F42" s="416"/>
    </row>
    <row r="43" spans="1:7" ht="22.5" customHeight="1" x14ac:dyDescent="0.25">
      <c r="A43" s="194"/>
      <c r="B43" s="214" t="s">
        <v>78</v>
      </c>
      <c r="C43" s="404" t="s">
        <v>19</v>
      </c>
      <c r="D43" s="412">
        <v>134</v>
      </c>
      <c r="E43" s="417"/>
      <c r="F43" s="418">
        <f>D43*E43</f>
        <v>0</v>
      </c>
    </row>
    <row r="44" spans="1:7" ht="21.75" customHeight="1" x14ac:dyDescent="0.25">
      <c r="A44" s="194"/>
      <c r="B44" s="214" t="s">
        <v>128</v>
      </c>
      <c r="C44" s="404" t="s">
        <v>28</v>
      </c>
      <c r="D44" s="411">
        <v>656</v>
      </c>
      <c r="E44" s="233"/>
      <c r="F44" s="418">
        <f>D44*E44</f>
        <v>0</v>
      </c>
    </row>
    <row r="45" spans="1:7" ht="94.5" customHeight="1" x14ac:dyDescent="0.3">
      <c r="A45" s="194"/>
      <c r="B45" s="214"/>
      <c r="C45" s="404"/>
      <c r="D45" s="411"/>
      <c r="E45" s="418"/>
    </row>
    <row r="46" spans="1:7" ht="98.25" customHeight="1" x14ac:dyDescent="0.3">
      <c r="A46" s="194"/>
      <c r="B46" s="214"/>
    </row>
    <row r="47" spans="1:7" ht="21.75" customHeight="1" x14ac:dyDescent="0.25">
      <c r="A47" s="184" t="s">
        <v>13</v>
      </c>
      <c r="B47" s="184" t="s">
        <v>14</v>
      </c>
      <c r="C47" s="185" t="s">
        <v>16</v>
      </c>
      <c r="D47" s="186" t="s">
        <v>15</v>
      </c>
      <c r="E47" s="187" t="s">
        <v>153</v>
      </c>
      <c r="F47" s="405" t="s">
        <v>154</v>
      </c>
    </row>
    <row r="48" spans="1:7" ht="15.75" customHeight="1" x14ac:dyDescent="0.25">
      <c r="A48" s="402"/>
      <c r="B48" s="402"/>
      <c r="C48" s="209"/>
      <c r="D48" s="403"/>
      <c r="E48" s="211"/>
      <c r="F48" s="210"/>
    </row>
    <row r="49" spans="1:6" ht="237" customHeight="1" x14ac:dyDescent="0.3">
      <c r="A49" s="194" t="s">
        <v>141</v>
      </c>
      <c r="B49" s="193" t="s">
        <v>151</v>
      </c>
    </row>
    <row r="50" spans="1:6" x14ac:dyDescent="0.3">
      <c r="A50" s="194"/>
      <c r="B50" s="214"/>
      <c r="C50" s="176" t="s">
        <v>28</v>
      </c>
      <c r="D50" s="409">
        <v>4412</v>
      </c>
      <c r="E50" s="203"/>
      <c r="F50" s="416">
        <f>D50*E50</f>
        <v>0</v>
      </c>
    </row>
    <row r="51" spans="1:6" x14ac:dyDescent="0.3">
      <c r="A51" s="216"/>
      <c r="B51" s="217"/>
      <c r="C51" s="218"/>
      <c r="D51" s="413"/>
      <c r="E51" s="419"/>
      <c r="F51" s="419"/>
    </row>
    <row r="52" spans="1:6" ht="240" customHeight="1" x14ac:dyDescent="0.3">
      <c r="A52" s="194" t="s">
        <v>88</v>
      </c>
      <c r="B52" s="193" t="s">
        <v>79</v>
      </c>
    </row>
    <row r="53" spans="1:6" x14ac:dyDescent="0.3">
      <c r="A53" s="194"/>
      <c r="B53" s="214" t="s">
        <v>73</v>
      </c>
      <c r="C53" s="176" t="s">
        <v>19</v>
      </c>
      <c r="D53" s="409">
        <v>70</v>
      </c>
      <c r="E53" s="203"/>
      <c r="F53" s="416">
        <f>D53*E53</f>
        <v>0</v>
      </c>
    </row>
    <row r="54" spans="1:6" ht="37.5" customHeight="1" x14ac:dyDescent="0.3">
      <c r="A54" s="194"/>
      <c r="B54" s="214"/>
      <c r="D54" s="409"/>
      <c r="E54" s="190"/>
    </row>
    <row r="55" spans="1:6" x14ac:dyDescent="0.3">
      <c r="A55" s="195" t="s">
        <v>37</v>
      </c>
      <c r="B55" s="196" t="s">
        <v>21</v>
      </c>
      <c r="C55" s="197"/>
      <c r="D55" s="414"/>
      <c r="E55" s="420"/>
      <c r="F55" s="422">
        <f>SUM(F10:F54)</f>
        <v>0</v>
      </c>
    </row>
  </sheetData>
  <sheetProtection password="C9DF" sheet="1" objects="1" scenarios="1" selectLockedCells="1"/>
  <protectedRanges>
    <protectedRange sqref="E31:E35 E10:E16 E18:E26 E28 E37:E46 E49:E54" name="Range1"/>
    <protectedRange sqref="E29:E30" name="Range1_1"/>
  </protectedRanges>
  <mergeCells count="4">
    <mergeCell ref="A5:F5"/>
    <mergeCell ref="A10:A11"/>
    <mergeCell ref="A12:A13"/>
    <mergeCell ref="A7:F7"/>
  </mergeCells>
  <pageMargins left="0.9055118110236221" right="0.39370078740157483" top="0.91093749999999996" bottom="0.94488188976377963" header="0.39370078740157483" footer="0.39370078740157483"/>
  <pageSetup paperSize="9" scale="99" firstPageNumber="38" orientation="portrait" r:id="rId1"/>
  <headerFooter>
    <oddHeader>&amp;L&amp;"Arial Narrow,Regular"&amp;8                                  UREĐENJE I REKONSTRUKCIJA PJEŠAČKO - BICIKLISTIČKIH STAZA I ZELENIH POVRŠINA&amp;C&amp;"Arial Narrow,Bold"
Troškovnik građevinskih radova&amp;R&amp;"Arial Narrow,Regular"&amp;8T.D.: 0221</oddHeader>
    <oddFooter>&amp;L&amp;"Arial Narrow,Regular"&amp;8ARHITEKTONSKI STUDIO RENE d.o.o.&amp;C&amp;"Arial Narrow,Regular"&amp;8Zadar, veljača 2021.&amp;R&amp;P</oddFooter>
  </headerFooter>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zoomScale="90" zoomScaleNormal="100" zoomScaleSheetLayoutView="90" workbookViewId="0">
      <selection activeCell="E5" sqref="E5"/>
    </sheetView>
  </sheetViews>
  <sheetFormatPr defaultColWidth="9.140625" defaultRowHeight="16.5" x14ac:dyDescent="0.3"/>
  <cols>
    <col min="1" max="1" width="7.42578125" style="202" customWidth="1"/>
    <col min="2" max="2" width="44.28515625" style="231" customWidth="1"/>
    <col min="3" max="3" width="7.140625" style="176" customWidth="1"/>
    <col min="4" max="4" width="7.28515625" style="177" customWidth="1"/>
    <col min="5" max="5" width="9.42578125" style="178" customWidth="1"/>
    <col min="6" max="6" width="11.42578125" style="178" customWidth="1"/>
    <col min="7" max="16384" width="9.140625" style="14"/>
  </cols>
  <sheetData>
    <row r="1" spans="1:6" s="13" customFormat="1" x14ac:dyDescent="0.3">
      <c r="A1" s="179" t="s">
        <v>94</v>
      </c>
      <c r="B1" s="220"/>
      <c r="C1" s="181"/>
      <c r="D1" s="182"/>
      <c r="E1" s="183"/>
      <c r="F1" s="183"/>
    </row>
    <row r="2" spans="1:6" s="13" customFormat="1" x14ac:dyDescent="0.3">
      <c r="A2" s="221"/>
      <c r="B2" s="222"/>
      <c r="C2" s="176"/>
      <c r="D2" s="177"/>
      <c r="E2" s="178"/>
      <c r="F2" s="178"/>
    </row>
    <row r="3" spans="1:6" s="22" customFormat="1" ht="16.5" customHeight="1" x14ac:dyDescent="0.25">
      <c r="A3" s="184" t="s">
        <v>13</v>
      </c>
      <c r="B3" s="184" t="s">
        <v>14</v>
      </c>
      <c r="C3" s="185" t="s">
        <v>16</v>
      </c>
      <c r="D3" s="186" t="s">
        <v>15</v>
      </c>
      <c r="E3" s="187" t="s">
        <v>153</v>
      </c>
      <c r="F3" s="187" t="s">
        <v>154</v>
      </c>
    </row>
    <row r="4" spans="1:6" s="22" customFormat="1" ht="274.5" customHeight="1" x14ac:dyDescent="0.3">
      <c r="A4" s="212" t="s">
        <v>58</v>
      </c>
      <c r="B4" s="188" t="s">
        <v>142</v>
      </c>
      <c r="C4" s="176"/>
      <c r="D4" s="189"/>
      <c r="E4" s="190"/>
      <c r="F4" s="178"/>
    </row>
    <row r="5" spans="1:6" s="22" customFormat="1" x14ac:dyDescent="0.3">
      <c r="A5" s="212"/>
      <c r="B5" s="214" t="s">
        <v>95</v>
      </c>
      <c r="C5" s="176" t="s">
        <v>19</v>
      </c>
      <c r="D5" s="177">
        <v>80</v>
      </c>
      <c r="E5" s="204"/>
      <c r="F5" s="178">
        <f>D5*E5</f>
        <v>0</v>
      </c>
    </row>
    <row r="6" spans="1:6" s="96" customFormat="1" x14ac:dyDescent="0.3">
      <c r="A6" s="212"/>
      <c r="B6" s="214" t="s">
        <v>99</v>
      </c>
      <c r="C6" s="176" t="s">
        <v>96</v>
      </c>
      <c r="D6" s="177">
        <v>4000</v>
      </c>
      <c r="E6" s="204"/>
      <c r="F6" s="178">
        <f>D6*E6</f>
        <v>0</v>
      </c>
    </row>
    <row r="7" spans="1:6" s="22" customFormat="1" x14ac:dyDescent="0.3">
      <c r="A7" s="212"/>
      <c r="B7" s="214"/>
      <c r="C7" s="176"/>
      <c r="D7" s="177"/>
      <c r="E7" s="178"/>
      <c r="F7" s="178"/>
    </row>
    <row r="8" spans="1:6" x14ac:dyDescent="0.25">
      <c r="A8" s="223" t="s">
        <v>97</v>
      </c>
      <c r="B8" s="448" t="s">
        <v>98</v>
      </c>
      <c r="C8" s="448"/>
      <c r="D8" s="224"/>
      <c r="E8" s="225"/>
      <c r="F8" s="226">
        <f>SUM(F4:F7)</f>
        <v>0</v>
      </c>
    </row>
    <row r="9" spans="1:6" x14ac:dyDescent="0.25">
      <c r="A9" s="108"/>
      <c r="B9" s="194"/>
      <c r="C9" s="108"/>
      <c r="D9" s="108"/>
      <c r="E9" s="227"/>
      <c r="F9" s="227"/>
    </row>
    <row r="10" spans="1:6" x14ac:dyDescent="0.25">
      <c r="A10" s="108"/>
      <c r="B10" s="212"/>
      <c r="C10" s="108"/>
      <c r="D10" s="108"/>
      <c r="E10" s="227"/>
      <c r="F10" s="227"/>
    </row>
    <row r="11" spans="1:6" x14ac:dyDescent="0.25">
      <c r="A11" s="108"/>
      <c r="B11" s="228"/>
      <c r="C11" s="108"/>
      <c r="D11" s="108"/>
      <c r="E11" s="227"/>
      <c r="F11" s="227"/>
    </row>
    <row r="12" spans="1:6" x14ac:dyDescent="0.25">
      <c r="A12" s="108"/>
      <c r="B12" s="229"/>
      <c r="C12" s="108"/>
      <c r="D12" s="108"/>
      <c r="E12" s="227"/>
      <c r="F12" s="227"/>
    </row>
    <row r="13" spans="1:6" x14ac:dyDescent="0.25">
      <c r="A13" s="108"/>
      <c r="B13" s="194"/>
      <c r="C13" s="108"/>
      <c r="D13" s="108"/>
      <c r="E13" s="227"/>
      <c r="F13" s="227"/>
    </row>
    <row r="14" spans="1:6" x14ac:dyDescent="0.25">
      <c r="A14" s="108"/>
      <c r="B14" s="194"/>
      <c r="C14" s="108"/>
      <c r="D14" s="108"/>
      <c r="E14" s="227"/>
      <c r="F14" s="227"/>
    </row>
    <row r="15" spans="1:6" x14ac:dyDescent="0.25">
      <c r="A15" s="108"/>
      <c r="B15" s="230"/>
      <c r="C15" s="108"/>
      <c r="D15" s="108"/>
      <c r="E15" s="227"/>
      <c r="F15" s="227"/>
    </row>
    <row r="16" spans="1:6" x14ac:dyDescent="0.25">
      <c r="A16" s="108"/>
      <c r="B16" s="230"/>
      <c r="C16" s="108"/>
      <c r="D16" s="108"/>
      <c r="E16" s="227"/>
      <c r="F16" s="227"/>
    </row>
    <row r="17" spans="1:6" x14ac:dyDescent="0.25">
      <c r="A17" s="108"/>
      <c r="B17" s="230"/>
      <c r="C17" s="108"/>
      <c r="D17" s="108"/>
      <c r="E17" s="227"/>
      <c r="F17" s="227"/>
    </row>
    <row r="18" spans="1:6" x14ac:dyDescent="0.25">
      <c r="A18" s="108"/>
      <c r="B18" s="230"/>
      <c r="C18" s="108"/>
      <c r="D18" s="108"/>
      <c r="E18" s="227"/>
      <c r="F18" s="227"/>
    </row>
    <row r="19" spans="1:6" x14ac:dyDescent="0.25">
      <c r="A19" s="108"/>
      <c r="B19" s="230"/>
      <c r="C19" s="108"/>
      <c r="D19" s="108"/>
      <c r="E19" s="227"/>
      <c r="F19" s="227"/>
    </row>
    <row r="20" spans="1:6" x14ac:dyDescent="0.3">
      <c r="B20" s="230"/>
    </row>
    <row r="21" spans="1:6" x14ac:dyDescent="0.3">
      <c r="B21" s="230"/>
    </row>
    <row r="22" spans="1:6" x14ac:dyDescent="0.3">
      <c r="B22" s="230"/>
    </row>
    <row r="23" spans="1:6" x14ac:dyDescent="0.3">
      <c r="B23" s="230"/>
    </row>
    <row r="24" spans="1:6" x14ac:dyDescent="0.3">
      <c r="B24" s="230"/>
    </row>
    <row r="25" spans="1:6" x14ac:dyDescent="0.3">
      <c r="B25" s="230"/>
    </row>
    <row r="26" spans="1:6" x14ac:dyDescent="0.3">
      <c r="B26" s="230"/>
    </row>
    <row r="27" spans="1:6" x14ac:dyDescent="0.3">
      <c r="B27" s="230"/>
    </row>
    <row r="28" spans="1:6" x14ac:dyDescent="0.3">
      <c r="B28" s="230"/>
    </row>
    <row r="29" spans="1:6" x14ac:dyDescent="0.3">
      <c r="A29" s="177"/>
      <c r="B29" s="177"/>
      <c r="C29" s="177"/>
      <c r="D29" s="108"/>
      <c r="E29" s="227"/>
      <c r="F29" s="227"/>
    </row>
    <row r="30" spans="1:6" x14ac:dyDescent="0.3">
      <c r="A30" s="177"/>
      <c r="B30" s="177"/>
      <c r="C30" s="177"/>
      <c r="D30" s="108"/>
      <c r="E30" s="227"/>
      <c r="F30" s="227"/>
    </row>
    <row r="31" spans="1:6" x14ac:dyDescent="0.3">
      <c r="A31" s="177"/>
      <c r="B31" s="177"/>
      <c r="C31" s="177"/>
      <c r="D31" s="108"/>
      <c r="E31" s="227"/>
      <c r="F31" s="227"/>
    </row>
    <row r="32" spans="1:6" x14ac:dyDescent="0.3">
      <c r="A32" s="177"/>
      <c r="B32" s="177"/>
      <c r="C32" s="177"/>
      <c r="D32" s="108"/>
      <c r="E32" s="227"/>
      <c r="F32" s="227"/>
    </row>
    <row r="33" spans="1:6" x14ac:dyDescent="0.3">
      <c r="A33" s="177"/>
      <c r="B33" s="177"/>
      <c r="C33" s="177"/>
      <c r="D33" s="108"/>
      <c r="E33" s="227"/>
      <c r="F33" s="227"/>
    </row>
    <row r="34" spans="1:6" x14ac:dyDescent="0.3">
      <c r="A34" s="177"/>
      <c r="B34" s="177"/>
      <c r="C34" s="177"/>
      <c r="D34" s="108"/>
      <c r="E34" s="227"/>
      <c r="F34" s="227"/>
    </row>
    <row r="35" spans="1:6" x14ac:dyDescent="0.3">
      <c r="A35" s="177"/>
      <c r="B35" s="177"/>
      <c r="C35" s="177"/>
      <c r="D35" s="108"/>
      <c r="E35" s="227"/>
      <c r="F35" s="227"/>
    </row>
    <row r="36" spans="1:6" x14ac:dyDescent="0.3">
      <c r="A36" s="177"/>
      <c r="B36" s="177"/>
      <c r="C36" s="177"/>
      <c r="D36" s="108"/>
      <c r="E36" s="227"/>
      <c r="F36" s="227"/>
    </row>
    <row r="37" spans="1:6" x14ac:dyDescent="0.3">
      <c r="A37" s="177"/>
      <c r="B37" s="177"/>
      <c r="C37" s="177"/>
      <c r="D37" s="108"/>
      <c r="E37" s="227"/>
      <c r="F37" s="227"/>
    </row>
    <row r="38" spans="1:6" x14ac:dyDescent="0.3">
      <c r="A38" s="177"/>
      <c r="B38" s="177"/>
      <c r="C38" s="177"/>
      <c r="D38" s="108"/>
      <c r="E38" s="227"/>
      <c r="F38" s="227"/>
    </row>
    <row r="39" spans="1:6" x14ac:dyDescent="0.3">
      <c r="A39" s="177"/>
      <c r="B39" s="177"/>
      <c r="C39" s="177"/>
      <c r="D39" s="108"/>
      <c r="E39" s="227"/>
      <c r="F39" s="227"/>
    </row>
    <row r="40" spans="1:6" x14ac:dyDescent="0.3">
      <c r="A40" s="177"/>
      <c r="B40" s="177"/>
      <c r="C40" s="177"/>
      <c r="D40" s="108"/>
      <c r="E40" s="227"/>
      <c r="F40" s="227"/>
    </row>
    <row r="41" spans="1:6" x14ac:dyDescent="0.3">
      <c r="A41" s="177"/>
      <c r="B41" s="177"/>
      <c r="C41" s="177"/>
      <c r="D41" s="108"/>
      <c r="E41" s="227"/>
      <c r="F41" s="227"/>
    </row>
    <row r="42" spans="1:6" x14ac:dyDescent="0.3">
      <c r="A42" s="177"/>
      <c r="B42" s="177"/>
      <c r="C42" s="177"/>
      <c r="D42" s="108"/>
      <c r="E42" s="227"/>
      <c r="F42" s="227"/>
    </row>
    <row r="43" spans="1:6" x14ac:dyDescent="0.3">
      <c r="A43" s="177"/>
      <c r="B43" s="177"/>
      <c r="C43" s="177"/>
      <c r="D43" s="108"/>
      <c r="E43" s="227"/>
      <c r="F43" s="227"/>
    </row>
    <row r="44" spans="1:6" x14ac:dyDescent="0.3">
      <c r="A44" s="177"/>
      <c r="B44" s="177"/>
      <c r="C44" s="177"/>
      <c r="D44" s="108"/>
      <c r="E44" s="227"/>
      <c r="F44" s="227"/>
    </row>
    <row r="45" spans="1:6" x14ac:dyDescent="0.3">
      <c r="A45" s="177"/>
      <c r="B45" s="177"/>
      <c r="C45" s="177"/>
      <c r="D45" s="108"/>
      <c r="E45" s="227"/>
      <c r="F45" s="227"/>
    </row>
    <row r="46" spans="1:6" x14ac:dyDescent="0.3">
      <c r="A46" s="177"/>
      <c r="B46" s="177"/>
      <c r="C46" s="177"/>
      <c r="D46" s="108"/>
      <c r="E46" s="227"/>
      <c r="F46" s="227"/>
    </row>
  </sheetData>
  <sheetProtection password="C9DF" sheet="1" objects="1" scenarios="1" selectLockedCells="1"/>
  <protectedRanges>
    <protectedRange sqref="E4:E5 E7" name="E"/>
    <protectedRange sqref="E6" name="E_1"/>
  </protectedRanges>
  <mergeCells count="1">
    <mergeCell ref="B8:C8"/>
  </mergeCells>
  <pageMargins left="0.9055118110236221" right="0.39370078740157483" top="0.9055118110236221" bottom="0.94488188976377963" header="0.39370078740157483" footer="0.39370078740157483"/>
  <pageSetup paperSize="9" firstPageNumber="38" orientation="portrait" r:id="rId1"/>
  <headerFooter>
    <oddHeader>&amp;L&amp;"Arial Narrow,Regular"&amp;8                                  UREĐENJE I REKONSTRUKCIJA PJEŠAČKO - BICIKLISTIČKIH STAZA I ZELENIH POVRŠINA&amp;C&amp;"Arial Narrow,Bold"
Troškovnik građevinskih radova&amp;R&amp;"Arial Narrow,Regular"&amp;8T.D.: 0221</oddHeader>
    <oddFooter>&amp;L&amp;"Arial Narrow,Regular"&amp;8ARHITEKTONSKI STUDIO RENE d.o.o.&amp;C&amp;"Arial Narrow,Regular"&amp;8Zadar, veljača 2021.&amp;R&amp;P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WhiteSpace="0" view="pageBreakPreview" zoomScale="90" zoomScaleNormal="100" zoomScaleSheetLayoutView="90" workbookViewId="0">
      <selection activeCell="E5" sqref="E5"/>
    </sheetView>
  </sheetViews>
  <sheetFormatPr defaultColWidth="9.140625" defaultRowHeight="16.5" x14ac:dyDescent="0.3"/>
  <cols>
    <col min="1" max="1" width="7.42578125" style="75" customWidth="1"/>
    <col min="2" max="2" width="39.140625" style="52" customWidth="1"/>
    <col min="3" max="3" width="10" style="101" customWidth="1"/>
    <col min="4" max="6" width="10" style="116" customWidth="1"/>
    <col min="7" max="16384" width="9.140625" style="14"/>
  </cols>
  <sheetData>
    <row r="1" spans="1:6" s="13" customFormat="1" x14ac:dyDescent="0.3">
      <c r="A1" s="91" t="s">
        <v>89</v>
      </c>
      <c r="B1" s="61" t="s">
        <v>81</v>
      </c>
      <c r="C1" s="62"/>
      <c r="D1" s="117"/>
      <c r="E1" s="117"/>
      <c r="F1" s="117"/>
    </row>
    <row r="2" spans="1:6" s="13" customFormat="1" x14ac:dyDescent="0.3">
      <c r="A2" s="92"/>
      <c r="B2" s="63"/>
      <c r="C2" s="101"/>
      <c r="D2" s="116"/>
      <c r="E2" s="116"/>
      <c r="F2" s="116"/>
    </row>
    <row r="3" spans="1:6" s="20" customFormat="1" ht="28.35" customHeight="1" x14ac:dyDescent="0.25">
      <c r="A3" s="64" t="s">
        <v>13</v>
      </c>
      <c r="B3" s="65" t="s">
        <v>14</v>
      </c>
      <c r="C3" s="66" t="s">
        <v>16</v>
      </c>
      <c r="D3" s="118" t="s">
        <v>15</v>
      </c>
      <c r="E3" s="118" t="s">
        <v>153</v>
      </c>
      <c r="F3" s="118" t="s">
        <v>154</v>
      </c>
    </row>
    <row r="4" spans="1:6" s="21" customFormat="1" ht="18.75" customHeight="1" x14ac:dyDescent="0.25">
      <c r="A4" s="125"/>
      <c r="B4" s="126"/>
      <c r="C4" s="88"/>
      <c r="D4" s="123"/>
      <c r="E4" s="123"/>
      <c r="F4" s="123"/>
    </row>
    <row r="5" spans="1:6" ht="294.75" customHeight="1" x14ac:dyDescent="0.3">
      <c r="A5" s="134" t="s">
        <v>90</v>
      </c>
      <c r="B5" s="127" t="s">
        <v>152</v>
      </c>
      <c r="C5" s="101" t="s">
        <v>28</v>
      </c>
      <c r="D5" s="116">
        <v>2040</v>
      </c>
      <c r="E5" s="204"/>
      <c r="F5" s="116">
        <f>D5*E5</f>
        <v>0</v>
      </c>
    </row>
    <row r="6" spans="1:6" s="50" customFormat="1" ht="19.7" customHeight="1" x14ac:dyDescent="0.25">
      <c r="A6" s="47" t="s">
        <v>91</v>
      </c>
      <c r="B6" s="48" t="s">
        <v>82</v>
      </c>
      <c r="C6" s="49"/>
      <c r="D6" s="119"/>
      <c r="E6" s="119"/>
      <c r="F6" s="120">
        <f>SUM(F5:F5)</f>
        <v>0</v>
      </c>
    </row>
    <row r="7" spans="1:6" s="45" customFormat="1" x14ac:dyDescent="0.3">
      <c r="A7" s="75"/>
      <c r="B7" s="52"/>
      <c r="C7" s="101"/>
      <c r="D7" s="116"/>
      <c r="E7" s="116"/>
      <c r="F7" s="116"/>
    </row>
    <row r="8" spans="1:6" s="90" customFormat="1" x14ac:dyDescent="0.3">
      <c r="A8" s="75"/>
      <c r="B8" s="24"/>
      <c r="C8" s="101"/>
      <c r="D8" s="116"/>
      <c r="E8" s="116"/>
      <c r="F8" s="116"/>
    </row>
  </sheetData>
  <sheetProtection password="C9DF" sheet="1" objects="1" scenarios="1" selectLockedCells="1"/>
  <protectedRanges>
    <protectedRange sqref="E5" name="Range1"/>
  </protectedRanges>
  <pageMargins left="0.9055118110236221" right="0.39370078740157483" top="0.9055118110236221" bottom="0.94488188976377963" header="0.39370078740157483" footer="0.39370078740157483"/>
  <pageSetup paperSize="9" firstPageNumber="38" orientation="portrait" r:id="rId1"/>
  <headerFooter>
    <oddHeader>&amp;L&amp;"Arial Narrow,Regular"&amp;8                                  UREĐENJE I REKONSTRUKCIJA PJEŠAČKO - BICIKLISTIČKIH STAZA I ZELENIH POVRŠINA&amp;C&amp;"Arial Narrow,Bold"
Troškovnik građevinskih radova&amp;R&amp;"Arial Narrow,Regular"&amp;8T.D.: 0221</oddHeader>
    <oddFooter>&amp;L&amp;"Arial Narrow,Regular"&amp;8ARHITEKTONSKI STUDIO RENE d.o.o.&amp;C&amp;"Arial Narrow,Regular"&amp;8Zadar, veljača 2021.&amp;R&amp;P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0"/>
  <sheetViews>
    <sheetView view="pageLayout" topLeftCell="A8" zoomScaleNormal="100" zoomScaleSheetLayoutView="90" workbookViewId="0">
      <selection activeCell="E9" sqref="E9"/>
    </sheetView>
  </sheetViews>
  <sheetFormatPr defaultColWidth="9.140625" defaultRowHeight="16.5" x14ac:dyDescent="0.3"/>
  <cols>
    <col min="1" max="1" width="7.42578125" style="51" customWidth="1"/>
    <col min="2" max="2" width="39.140625" style="52" customWidth="1"/>
    <col min="3" max="3" width="6.7109375" style="35" customWidth="1"/>
    <col min="4" max="4" width="10" style="426" customWidth="1"/>
    <col min="5" max="5" width="8.42578125" style="128" customWidth="1"/>
    <col min="6" max="6" width="11" style="128" customWidth="1"/>
    <col min="7" max="16384" width="9.140625" style="14"/>
  </cols>
  <sheetData>
    <row r="1" spans="1:6" s="13" customFormat="1" x14ac:dyDescent="0.3">
      <c r="A1" s="60" t="s">
        <v>107</v>
      </c>
      <c r="B1" s="61" t="s">
        <v>74</v>
      </c>
      <c r="C1" s="62"/>
      <c r="D1" s="425"/>
      <c r="E1" s="424"/>
      <c r="F1" s="424"/>
    </row>
    <row r="2" spans="1:6" s="13" customFormat="1" x14ac:dyDescent="0.3">
      <c r="A2" s="39"/>
      <c r="B2" s="63"/>
      <c r="C2" s="35"/>
      <c r="D2" s="426"/>
      <c r="E2" s="128"/>
      <c r="F2" s="128"/>
    </row>
    <row r="3" spans="1:6" s="17" customFormat="1" ht="409.5" customHeight="1" x14ac:dyDescent="0.25">
      <c r="A3" s="449" t="s">
        <v>144</v>
      </c>
      <c r="B3" s="449"/>
      <c r="C3" s="449"/>
      <c r="D3" s="449"/>
      <c r="E3" s="449"/>
      <c r="F3" s="449"/>
    </row>
    <row r="4" spans="1:6" s="20" customFormat="1" ht="28.35" customHeight="1" x14ac:dyDescent="0.25">
      <c r="A4" s="64" t="s">
        <v>13</v>
      </c>
      <c r="B4" s="65" t="s">
        <v>14</v>
      </c>
      <c r="C4" s="66" t="s">
        <v>16</v>
      </c>
      <c r="D4" s="67" t="s">
        <v>15</v>
      </c>
      <c r="E4" s="118" t="s">
        <v>153</v>
      </c>
      <c r="F4" s="423" t="s">
        <v>154</v>
      </c>
    </row>
    <row r="5" spans="1:6" s="21" customFormat="1" ht="17.100000000000001" customHeight="1" x14ac:dyDescent="0.25">
      <c r="A5" s="68"/>
      <c r="B5" s="46"/>
      <c r="C5" s="69"/>
      <c r="D5" s="427"/>
      <c r="E5" s="124"/>
      <c r="F5" s="124"/>
    </row>
    <row r="6" spans="1:6" s="21" customFormat="1" ht="17.25" customHeight="1" x14ac:dyDescent="0.25">
      <c r="A6" s="68"/>
      <c r="B6" s="46"/>
      <c r="C6" s="69"/>
      <c r="D6" s="427"/>
      <c r="E6" s="124"/>
      <c r="F6" s="124"/>
    </row>
    <row r="7" spans="1:6" s="22" customFormat="1" ht="409.5" x14ac:dyDescent="0.3">
      <c r="A7" s="136" t="s">
        <v>108</v>
      </c>
      <c r="B7" s="433" t="s">
        <v>363</v>
      </c>
      <c r="C7" s="101"/>
      <c r="D7" s="426"/>
      <c r="E7" s="128"/>
      <c r="F7" s="128"/>
    </row>
    <row r="8" spans="1:6" s="22" customFormat="1" ht="214.5" customHeight="1" x14ac:dyDescent="0.3">
      <c r="A8" s="136"/>
      <c r="B8" s="89" t="s">
        <v>155</v>
      </c>
      <c r="C8" s="101"/>
      <c r="D8" s="426"/>
      <c r="E8" s="128"/>
      <c r="F8" s="128"/>
    </row>
    <row r="9" spans="1:6" s="22" customFormat="1" ht="123.75" customHeight="1" x14ac:dyDescent="0.3">
      <c r="A9" s="98"/>
      <c r="B9" s="89" t="s">
        <v>156</v>
      </c>
      <c r="C9" s="101" t="s">
        <v>367</v>
      </c>
      <c r="D9" s="426">
        <v>1219</v>
      </c>
      <c r="E9" s="232"/>
      <c r="F9" s="128">
        <f>D9*E9</f>
        <v>0</v>
      </c>
    </row>
    <row r="10" spans="1:6" s="22" customFormat="1" ht="11.25" customHeight="1" x14ac:dyDescent="0.3">
      <c r="A10" s="98"/>
      <c r="B10" s="89"/>
      <c r="C10" s="101"/>
      <c r="D10" s="426"/>
      <c r="E10" s="232"/>
      <c r="F10" s="128"/>
    </row>
    <row r="11" spans="1:6" s="23" customFormat="1" ht="107.25" customHeight="1" x14ac:dyDescent="0.3">
      <c r="A11" s="112" t="s">
        <v>143</v>
      </c>
      <c r="B11" s="24" t="s">
        <v>364</v>
      </c>
      <c r="C11" s="35" t="s">
        <v>367</v>
      </c>
      <c r="D11" s="426">
        <v>7</v>
      </c>
      <c r="E11" s="232"/>
      <c r="F11" s="128">
        <f>D11*E11</f>
        <v>0</v>
      </c>
    </row>
    <row r="12" spans="1:6" s="93" customFormat="1" ht="153" customHeight="1" x14ac:dyDescent="0.3">
      <c r="A12" s="450" t="s">
        <v>145</v>
      </c>
      <c r="B12" s="89" t="s">
        <v>365</v>
      </c>
      <c r="C12" s="35"/>
      <c r="D12" s="428"/>
      <c r="E12" s="115"/>
      <c r="F12" s="128"/>
    </row>
    <row r="13" spans="1:6" s="23" customFormat="1" ht="21.75" customHeight="1" x14ac:dyDescent="0.3">
      <c r="A13" s="450"/>
      <c r="B13" s="38" t="s">
        <v>83</v>
      </c>
      <c r="C13" s="43" t="s">
        <v>367</v>
      </c>
      <c r="D13" s="429">
        <v>833</v>
      </c>
      <c r="E13" s="233"/>
      <c r="F13" s="128">
        <f>D13*E13</f>
        <v>0</v>
      </c>
    </row>
    <row r="14" spans="1:6" s="23" customFormat="1" ht="18.75" customHeight="1" x14ac:dyDescent="0.3">
      <c r="A14" s="100"/>
      <c r="B14" s="38" t="s">
        <v>84</v>
      </c>
      <c r="C14" s="43" t="s">
        <v>367</v>
      </c>
      <c r="D14" s="429">
        <v>193</v>
      </c>
      <c r="E14" s="233"/>
      <c r="F14" s="128">
        <f t="shared" ref="F14:F16" si="0">D14*E14</f>
        <v>0</v>
      </c>
    </row>
    <row r="15" spans="1:6" s="23" customFormat="1" ht="7.5" customHeight="1" x14ac:dyDescent="0.3">
      <c r="A15" s="100"/>
      <c r="B15" s="38"/>
      <c r="C15" s="43"/>
      <c r="D15" s="429"/>
      <c r="E15" s="233"/>
      <c r="F15" s="128"/>
    </row>
    <row r="16" spans="1:6" s="45" customFormat="1" ht="408.75" customHeight="1" x14ac:dyDescent="0.3">
      <c r="A16" s="95" t="s">
        <v>146</v>
      </c>
      <c r="B16" s="114" t="s">
        <v>366</v>
      </c>
      <c r="C16" s="35" t="s">
        <v>28</v>
      </c>
      <c r="D16" s="426">
        <v>656</v>
      </c>
      <c r="E16" s="232"/>
      <c r="F16" s="128">
        <f t="shared" si="0"/>
        <v>0</v>
      </c>
    </row>
    <row r="17" spans="1:6" s="45" customFormat="1" ht="23.25" customHeight="1" x14ac:dyDescent="0.3">
      <c r="A17" s="136"/>
      <c r="B17" s="114"/>
      <c r="C17" s="101"/>
      <c r="D17" s="426"/>
      <c r="E17" s="232"/>
      <c r="F17" s="128"/>
    </row>
    <row r="18" spans="1:6" ht="46.5" customHeight="1" x14ac:dyDescent="0.25">
      <c r="A18" s="47" t="s">
        <v>104</v>
      </c>
      <c r="B18" s="48" t="s">
        <v>74</v>
      </c>
      <c r="C18" s="49"/>
      <c r="D18" s="430"/>
      <c r="E18" s="431"/>
      <c r="F18" s="432">
        <f>SUM(F7:F16)</f>
        <v>0</v>
      </c>
    </row>
    <row r="19" spans="1:6" x14ac:dyDescent="0.3">
      <c r="A19" s="75"/>
    </row>
    <row r="20" spans="1:6" x14ac:dyDescent="0.3">
      <c r="A20" s="75"/>
    </row>
  </sheetData>
  <sheetProtection password="C9DF" sheet="1" objects="1" scenarios="1" selectLockedCells="1"/>
  <protectedRanges>
    <protectedRange sqref="E7:E17" name="Range1"/>
  </protectedRanges>
  <mergeCells count="2">
    <mergeCell ref="A3:F3"/>
    <mergeCell ref="A12:A13"/>
  </mergeCells>
  <pageMargins left="0.9055118110236221" right="0.55118110236220474" top="0.9055118110236221" bottom="0.94488188976377963" header="0.39370078740157483" footer="0.39370078740157483"/>
  <pageSetup paperSize="9" firstPageNumber="38" orientation="portrait" r:id="rId1"/>
  <headerFooter>
    <oddHeader>&amp;L&amp;"Arial Narrow,Regular"&amp;8                                  UREĐENJE I REKONSTRUKCIJA PJEŠAČKO - BICIKLISTIČKIH STAZA I ZELENIH POVRŠINA&amp;C&amp;"Arial Narrow,Bold"
Troškovnik građevinskih radova&amp;R&amp;"Arial Narrow,Regular"&amp;8T.D.: 0221</oddHeader>
    <oddFooter>&amp;L&amp;"Arial Narrow,Regular"&amp;8ARHITEKTONSKI STUDIO RENE d.o.o.&amp;C&amp;"Arial Narrow,Regular"&amp;8Zadar, veljača 2021.&amp;R&amp;P</oddFooter>
  </headerFooter>
  <rowBreaks count="1" manualBreakCount="1">
    <brk id="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2"/>
  <sheetViews>
    <sheetView view="pageLayout" zoomScaleNormal="100" workbookViewId="0">
      <selection activeCell="E25" sqref="E25"/>
    </sheetView>
  </sheetViews>
  <sheetFormatPr defaultColWidth="9.140625" defaultRowHeight="16.5" x14ac:dyDescent="0.3"/>
  <cols>
    <col min="1" max="1" width="4.85546875" style="53" customWidth="1"/>
    <col min="2" max="2" width="4.85546875" style="16" customWidth="1"/>
    <col min="3" max="3" width="4" style="3" customWidth="1"/>
    <col min="4" max="4" width="25" style="30" customWidth="1"/>
    <col min="5" max="5" width="10" style="19" customWidth="1"/>
    <col min="6" max="6" width="15" style="19" customWidth="1"/>
    <col min="7" max="7" width="10" style="14" customWidth="1"/>
    <col min="8" max="16384" width="9.140625" style="14"/>
  </cols>
  <sheetData>
    <row r="3" spans="1:6" s="12" customFormat="1" ht="18" x14ac:dyDescent="0.25">
      <c r="A3" s="439" t="s">
        <v>349</v>
      </c>
      <c r="B3" s="439"/>
      <c r="C3" s="439"/>
      <c r="D3" s="439"/>
      <c r="E3" s="18"/>
      <c r="F3" s="18"/>
    </row>
    <row r="4" spans="1:6" s="12" customFormat="1" ht="18" x14ac:dyDescent="0.25">
      <c r="A4" s="133"/>
      <c r="B4" s="133"/>
      <c r="C4" s="133"/>
      <c r="D4" s="133"/>
      <c r="E4" s="18"/>
      <c r="F4" s="18"/>
    </row>
    <row r="6" spans="1:6" x14ac:dyDescent="0.3">
      <c r="C6" s="54" t="s">
        <v>39</v>
      </c>
      <c r="D6" s="55" t="s">
        <v>34</v>
      </c>
    </row>
    <row r="7" spans="1:6" ht="8.4499999999999993" customHeight="1" x14ac:dyDescent="0.3">
      <c r="C7" s="54"/>
      <c r="D7" s="55"/>
    </row>
    <row r="8" spans="1:6" x14ac:dyDescent="0.3">
      <c r="C8" s="3" t="s">
        <v>20</v>
      </c>
      <c r="D8" s="30" t="s">
        <v>62</v>
      </c>
      <c r="F8" s="129">
        <f>AI_pripremni!F15</f>
        <v>0</v>
      </c>
    </row>
    <row r="9" spans="1:6" ht="8.4499999999999993" customHeight="1" x14ac:dyDescent="0.3">
      <c r="F9" s="94"/>
    </row>
    <row r="10" spans="1:6" x14ac:dyDescent="0.3">
      <c r="C10" s="3" t="s">
        <v>37</v>
      </c>
      <c r="D10" s="30" t="s">
        <v>36</v>
      </c>
      <c r="F10" s="129">
        <f>AII_zemljani!F55</f>
        <v>0</v>
      </c>
    </row>
    <row r="11" spans="1:6" ht="8.4499999999999993" customHeight="1" x14ac:dyDescent="0.3">
      <c r="F11" s="94"/>
    </row>
    <row r="12" spans="1:6" ht="17.25" customHeight="1" x14ac:dyDescent="0.3">
      <c r="C12" s="3" t="s">
        <v>38</v>
      </c>
      <c r="D12" s="30" t="s">
        <v>105</v>
      </c>
      <c r="F12" s="130">
        <f>'AIII_betonski i ab'!F8</f>
        <v>0</v>
      </c>
    </row>
    <row r="13" spans="1:6" ht="7.5" customHeight="1" x14ac:dyDescent="0.3">
      <c r="F13" s="94"/>
    </row>
    <row r="14" spans="1:6" x14ac:dyDescent="0.3">
      <c r="C14" s="3" t="s">
        <v>91</v>
      </c>
      <c r="D14" s="30" t="s">
        <v>92</v>
      </c>
      <c r="F14" s="129">
        <f>AIV_asfalt!F6</f>
        <v>0</v>
      </c>
    </row>
    <row r="15" spans="1:6" ht="8.4499999999999993" customHeight="1" x14ac:dyDescent="0.3">
      <c r="F15" s="94"/>
    </row>
    <row r="16" spans="1:6" x14ac:dyDescent="0.3">
      <c r="C16" s="3" t="s">
        <v>104</v>
      </c>
      <c r="D16" s="30" t="s">
        <v>75</v>
      </c>
      <c r="F16" s="129">
        <f>'AV_kamenorezački radovi'!F18</f>
        <v>0</v>
      </c>
    </row>
    <row r="17" spans="1:7" x14ac:dyDescent="0.3">
      <c r="F17" s="94"/>
    </row>
    <row r="18" spans="1:7" s="54" customFormat="1" x14ac:dyDescent="0.3">
      <c r="A18" s="56"/>
      <c r="B18" s="59"/>
      <c r="C18" s="451" t="s">
        <v>63</v>
      </c>
      <c r="D18" s="451"/>
      <c r="E18" s="451"/>
      <c r="F18" s="131">
        <f>SUM(F8:F17)</f>
        <v>0</v>
      </c>
    </row>
    <row r="19" spans="1:7" ht="8.4499999999999993" customHeight="1" x14ac:dyDescent="0.3">
      <c r="F19" s="94"/>
    </row>
    <row r="20" spans="1:7" x14ac:dyDescent="0.3">
      <c r="C20" s="452" t="s">
        <v>64</v>
      </c>
      <c r="D20" s="452"/>
      <c r="E20" s="452"/>
      <c r="F20" s="129">
        <f>0.25*F18</f>
        <v>0</v>
      </c>
    </row>
    <row r="21" spans="1:7" x14ac:dyDescent="0.3">
      <c r="F21" s="94"/>
    </row>
    <row r="22" spans="1:7" s="54" customFormat="1" x14ac:dyDescent="0.3">
      <c r="A22" s="56"/>
      <c r="B22" s="57"/>
      <c r="C22" s="453" t="s">
        <v>65</v>
      </c>
      <c r="D22" s="453"/>
      <c r="E22" s="453"/>
      <c r="F22" s="132">
        <f>SUM(F18,F20)</f>
        <v>0</v>
      </c>
      <c r="G22" s="58"/>
    </row>
  </sheetData>
  <sheetProtection password="C9DF" sheet="1" objects="1" scenarios="1" selectLockedCells="1"/>
  <mergeCells count="4">
    <mergeCell ref="A3:D3"/>
    <mergeCell ref="C18:E18"/>
    <mergeCell ref="C20:E20"/>
    <mergeCell ref="C22:E22"/>
  </mergeCells>
  <pageMargins left="0.9055118110236221" right="0.39370078740157483" top="0.9055118110236221" bottom="0.94488188976377963" header="0.39370078740157483" footer="0.39370078740157483"/>
  <pageSetup paperSize="9" firstPageNumber="28" orientation="portrait" r:id="rId1"/>
  <headerFooter>
    <oddHeader>&amp;L&amp;"Arial Narrow,Regular"&amp;8                                  UREĐENJE I REKONSTRUKCIJA PJEŠAČKO - BICIKLISTIČKIH STAZA I ZELENIH POVRŠINA&amp;C&amp;"Arial Narrow,Bold"
Troškovnik građevinskih radova&amp;R&amp;"Arial Narrow,Regular"&amp;8T.D.: 0221</oddHeader>
    <oddFooter>&amp;L&amp;"Arial Narrow,Regular"&amp;8ARHITEKTONSKI STUDIO RENE d.o.o.&amp;C&amp;"Arial Narrow,Regular"&amp;8Zadar, veljača 2021.&amp;R&amp;P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naslovnica</vt:lpstr>
      <vt:lpstr>sadrzaj</vt:lpstr>
      <vt:lpstr>opci uvjeti</vt:lpstr>
      <vt:lpstr>AI_pripremni</vt:lpstr>
      <vt:lpstr>AII_zemljani</vt:lpstr>
      <vt:lpstr>AIII_betonski i ab</vt:lpstr>
      <vt:lpstr>AIV_asfalt</vt:lpstr>
      <vt:lpstr>AV_kamenorezački radovi</vt:lpstr>
      <vt:lpstr>rekapitulacija građevinski</vt:lpstr>
      <vt:lpstr>Javna rasvjeta</vt:lpstr>
      <vt:lpstr>Navodnjavanje</vt:lpstr>
      <vt:lpstr>rekapitulacija ukupno</vt:lpstr>
      <vt:lpstr>'AIII_betonski i ab'!Print_Area</vt:lpstr>
      <vt:lpstr>Navodnjavanje!Print_Area</vt:lpstr>
      <vt:lpstr>AI_pripremni!Print_Titles</vt:lpstr>
      <vt:lpstr>AIV_asfalt!Print_Titles</vt:lpstr>
      <vt:lpstr>'AV_kamenorezački radovi'!Print_Titles</vt:lpstr>
      <vt:lpstr>Navodnjavanje!Print_Titles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I7-3770k</cp:lastModifiedBy>
  <cp:lastPrinted>2023-05-04T16:17:17Z</cp:lastPrinted>
  <dcterms:created xsi:type="dcterms:W3CDTF">2017-10-27T10:58:19Z</dcterms:created>
  <dcterms:modified xsi:type="dcterms:W3CDTF">2023-05-04T16:18:57Z</dcterms:modified>
</cp:coreProperties>
</file>